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020" windowHeight="12375" activeTab="1"/>
  </bookViews>
  <sheets>
    <sheet name="キャッシュフローシミュレーション" sheetId="1" r:id="rId1"/>
    <sheet name="キャッシュフローシミュレーション記入例" sheetId="2" r:id="rId2"/>
  </sheets>
  <definedNames/>
  <calcPr fullCalcOnLoad="1"/>
</workbook>
</file>

<file path=xl/sharedStrings.xml><?xml version="1.0" encoding="utf-8"?>
<sst xmlns="http://schemas.openxmlformats.org/spreadsheetml/2006/main" count="97" uniqueCount="43">
  <si>
    <t>西暦</t>
  </si>
  <si>
    <t>経過年数</t>
  </si>
  <si>
    <t>家族構成</t>
  </si>
  <si>
    <t>夫</t>
  </si>
  <si>
    <t>妻</t>
  </si>
  <si>
    <t>収入</t>
  </si>
  <si>
    <t>年金</t>
  </si>
  <si>
    <t>その他収入</t>
  </si>
  <si>
    <t>退職金</t>
  </si>
  <si>
    <t>手取り収入合計</t>
  </si>
  <si>
    <t>支出</t>
  </si>
  <si>
    <t>基本生活費</t>
  </si>
  <si>
    <t>住宅費</t>
  </si>
  <si>
    <t>教育費・習い事</t>
  </si>
  <si>
    <t>耐久財費</t>
  </si>
  <si>
    <t>使途不明金</t>
  </si>
  <si>
    <t>支出合計</t>
  </si>
  <si>
    <t>年間収支</t>
  </si>
  <si>
    <t>貯蓄残高</t>
  </si>
  <si>
    <t>物価上昇率</t>
  </si>
  <si>
    <t>年齢</t>
  </si>
  <si>
    <t>わが家のキャッシュフローシミュレーション表</t>
  </si>
  <si>
    <t>夫給与収入（手取り）</t>
  </si>
  <si>
    <t>妻給与収入（手取り）</t>
  </si>
  <si>
    <t>ライフイベント</t>
  </si>
  <si>
    <t>ライフイベント</t>
  </si>
  <si>
    <t>Copyright©2007  Chuoh Veneer, Inc.  All Rights Reserved.</t>
  </si>
  <si>
    <t>子ども（　　　　　）</t>
  </si>
  <si>
    <t>（　　　　　　　　　）</t>
  </si>
  <si>
    <t>Copyright©2007  Chuoh Veneer, Inc.  All Rights Reserved.</t>
  </si>
  <si>
    <t>幼稚園入園</t>
  </si>
  <si>
    <t>小学校入学</t>
  </si>
  <si>
    <t>中学校入学</t>
  </si>
  <si>
    <t>幼稚園入園</t>
  </si>
  <si>
    <t>小学校入学</t>
  </si>
  <si>
    <t>中学校入学</t>
  </si>
  <si>
    <t>旅行費</t>
  </si>
  <si>
    <t>住宅購入</t>
  </si>
  <si>
    <t>海外旅行</t>
  </si>
  <si>
    <t>海外旅行</t>
  </si>
  <si>
    <t>高校入学</t>
  </si>
  <si>
    <t>予定金額</t>
  </si>
  <si>
    <t>自動車購入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</si>
</sst>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\&quot;#,##0.0;&quot;\&quot;\-#,##0.0"/>
    <numFmt numFmtId="178" formatCode="General\ &quot;歳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6"/>
      <color indexed="45"/>
      <name val="HG丸ｺﾞｼｯｸM-PRO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color indexed="9"/>
      <name val="ＭＳ Ｐゴシック"/>
      <family val="3"/>
    </font>
    <font>
      <sz val="12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8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5" fontId="6" fillId="5" borderId="1" xfId="0" applyNumberFormat="1" applyFont="1" applyFill="1" applyBorder="1" applyAlignment="1">
      <alignment vertical="center"/>
    </xf>
    <xf numFmtId="5" fontId="6" fillId="5" borderId="2" xfId="0" applyNumberFormat="1" applyFont="1" applyFill="1" applyBorder="1" applyAlignment="1">
      <alignment vertical="center"/>
    </xf>
    <xf numFmtId="5" fontId="6" fillId="5" borderId="3" xfId="0" applyNumberFormat="1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5" fontId="6" fillId="4" borderId="14" xfId="0" applyNumberFormat="1" applyFont="1" applyFill="1" applyBorder="1" applyAlignment="1">
      <alignment vertical="center"/>
    </xf>
    <xf numFmtId="5" fontId="6" fillId="4" borderId="13" xfId="0" applyNumberFormat="1" applyFont="1" applyFill="1" applyBorder="1" applyAlignment="1">
      <alignment vertical="center"/>
    </xf>
    <xf numFmtId="5" fontId="6" fillId="4" borderId="15" xfId="0" applyNumberFormat="1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5" fontId="6" fillId="5" borderId="14" xfId="0" applyNumberFormat="1" applyFont="1" applyFill="1" applyBorder="1" applyAlignment="1">
      <alignment vertical="center"/>
    </xf>
    <xf numFmtId="5" fontId="6" fillId="5" borderId="13" xfId="0" applyNumberFormat="1" applyFont="1" applyFill="1" applyBorder="1" applyAlignment="1">
      <alignment vertical="center"/>
    </xf>
    <xf numFmtId="5" fontId="6" fillId="5" borderId="15" xfId="0" applyNumberFormat="1" applyFont="1" applyFill="1" applyBorder="1" applyAlignment="1">
      <alignment vertical="center"/>
    </xf>
    <xf numFmtId="0" fontId="6" fillId="5" borderId="16" xfId="0" applyFont="1" applyFill="1" applyBorder="1" applyAlignment="1">
      <alignment vertical="center"/>
    </xf>
    <xf numFmtId="5" fontId="6" fillId="5" borderId="17" xfId="0" applyNumberFormat="1" applyFont="1" applyFill="1" applyBorder="1" applyAlignment="1">
      <alignment vertical="center"/>
    </xf>
    <xf numFmtId="5" fontId="6" fillId="5" borderId="16" xfId="0" applyNumberFormat="1" applyFont="1" applyFill="1" applyBorder="1" applyAlignment="1">
      <alignment vertical="center"/>
    </xf>
    <xf numFmtId="5" fontId="6" fillId="5" borderId="18" xfId="0" applyNumberFormat="1" applyFont="1" applyFill="1" applyBorder="1" applyAlignment="1">
      <alignment vertical="center"/>
    </xf>
    <xf numFmtId="0" fontId="7" fillId="4" borderId="19" xfId="0" applyFont="1" applyFill="1" applyBorder="1" applyAlignment="1">
      <alignment vertical="center"/>
    </xf>
    <xf numFmtId="176" fontId="7" fillId="4" borderId="20" xfId="0" applyNumberFormat="1" applyFont="1" applyFill="1" applyBorder="1" applyAlignment="1">
      <alignment vertical="center"/>
    </xf>
    <xf numFmtId="5" fontId="7" fillId="4" borderId="21" xfId="0" applyNumberFormat="1" applyFont="1" applyFill="1" applyBorder="1" applyAlignment="1">
      <alignment vertical="center"/>
    </xf>
    <xf numFmtId="5" fontId="7" fillId="4" borderId="19" xfId="0" applyNumberFormat="1" applyFont="1" applyFill="1" applyBorder="1" applyAlignment="1">
      <alignment vertical="center"/>
    </xf>
    <xf numFmtId="5" fontId="7" fillId="4" borderId="22" xfId="0" applyNumberFormat="1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176" fontId="6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6" borderId="26" xfId="0" applyFont="1" applyFill="1" applyBorder="1" applyAlignment="1">
      <alignment vertical="center"/>
    </xf>
    <xf numFmtId="5" fontId="6" fillId="6" borderId="27" xfId="0" applyNumberFormat="1" applyFont="1" applyFill="1" applyBorder="1" applyAlignment="1">
      <alignment vertical="center"/>
    </xf>
    <xf numFmtId="5" fontId="6" fillId="6" borderId="26" xfId="0" applyNumberFormat="1" applyFont="1" applyFill="1" applyBorder="1" applyAlignment="1">
      <alignment vertical="center"/>
    </xf>
    <xf numFmtId="5" fontId="6" fillId="6" borderId="28" xfId="0" applyNumberFormat="1" applyFont="1" applyFill="1" applyBorder="1" applyAlignment="1">
      <alignment vertical="center"/>
    </xf>
    <xf numFmtId="0" fontId="6" fillId="6" borderId="13" xfId="0" applyFont="1" applyFill="1" applyBorder="1" applyAlignment="1">
      <alignment vertical="center"/>
    </xf>
    <xf numFmtId="5" fontId="6" fillId="6" borderId="14" xfId="0" applyNumberFormat="1" applyFont="1" applyFill="1" applyBorder="1" applyAlignment="1">
      <alignment vertical="center"/>
    </xf>
    <xf numFmtId="5" fontId="6" fillId="6" borderId="13" xfId="0" applyNumberFormat="1" applyFont="1" applyFill="1" applyBorder="1" applyAlignment="1">
      <alignment vertical="center"/>
    </xf>
    <xf numFmtId="5" fontId="6" fillId="6" borderId="15" xfId="0" applyNumberFormat="1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5" fontId="6" fillId="6" borderId="17" xfId="0" applyNumberFormat="1" applyFont="1" applyFill="1" applyBorder="1" applyAlignment="1">
      <alignment vertical="center"/>
    </xf>
    <xf numFmtId="5" fontId="6" fillId="6" borderId="16" xfId="0" applyNumberFormat="1" applyFont="1" applyFill="1" applyBorder="1" applyAlignment="1">
      <alignment vertical="center"/>
    </xf>
    <xf numFmtId="5" fontId="6" fillId="6" borderId="18" xfId="0" applyNumberFormat="1" applyFont="1" applyFill="1" applyBorder="1" applyAlignment="1">
      <alignment vertical="center"/>
    </xf>
    <xf numFmtId="176" fontId="6" fillId="7" borderId="20" xfId="0" applyNumberFormat="1" applyFont="1" applyFill="1" applyBorder="1" applyAlignment="1">
      <alignment vertical="center"/>
    </xf>
    <xf numFmtId="5" fontId="7" fillId="7" borderId="21" xfId="0" applyNumberFormat="1" applyFont="1" applyFill="1" applyBorder="1" applyAlignment="1">
      <alignment vertical="center"/>
    </xf>
    <xf numFmtId="5" fontId="7" fillId="7" borderId="19" xfId="0" applyNumberFormat="1" applyFont="1" applyFill="1" applyBorder="1" applyAlignment="1">
      <alignment vertical="center"/>
    </xf>
    <xf numFmtId="5" fontId="7" fillId="7" borderId="22" xfId="0" applyNumberFormat="1" applyFont="1" applyFill="1" applyBorder="1" applyAlignment="1">
      <alignment vertical="center"/>
    </xf>
    <xf numFmtId="5" fontId="7" fillId="4" borderId="29" xfId="0" applyNumberFormat="1" applyFont="1" applyFill="1" applyBorder="1" applyAlignment="1">
      <alignment vertical="center"/>
    </xf>
    <xf numFmtId="5" fontId="7" fillId="4" borderId="30" xfId="0" applyNumberFormat="1" applyFont="1" applyFill="1" applyBorder="1" applyAlignment="1">
      <alignment vertical="center"/>
    </xf>
    <xf numFmtId="5" fontId="7" fillId="4" borderId="31" xfId="0" applyNumberFormat="1" applyFont="1" applyFill="1" applyBorder="1" applyAlignment="1">
      <alignment vertical="center"/>
    </xf>
    <xf numFmtId="5" fontId="7" fillId="4" borderId="32" xfId="0" applyNumberFormat="1" applyFont="1" applyFill="1" applyBorder="1" applyAlignment="1">
      <alignment vertical="center"/>
    </xf>
    <xf numFmtId="176" fontId="6" fillId="5" borderId="33" xfId="0" applyNumberFormat="1" applyFont="1" applyFill="1" applyBorder="1" applyAlignment="1">
      <alignment horizontal="center" vertical="center"/>
    </xf>
    <xf numFmtId="176" fontId="6" fillId="4" borderId="34" xfId="0" applyNumberFormat="1" applyFont="1" applyFill="1" applyBorder="1" applyAlignment="1">
      <alignment horizontal="center" vertical="center"/>
    </xf>
    <xf numFmtId="176" fontId="6" fillId="5" borderId="34" xfId="0" applyNumberFormat="1" applyFont="1" applyFill="1" applyBorder="1" applyAlignment="1">
      <alignment horizontal="center" vertical="center"/>
    </xf>
    <xf numFmtId="176" fontId="6" fillId="5" borderId="35" xfId="0" applyNumberFormat="1" applyFont="1" applyFill="1" applyBorder="1" applyAlignment="1">
      <alignment horizontal="center" vertical="center"/>
    </xf>
    <xf numFmtId="176" fontId="6" fillId="6" borderId="33" xfId="0" applyNumberFormat="1" applyFont="1" applyFill="1" applyBorder="1" applyAlignment="1">
      <alignment horizontal="center" vertical="center"/>
    </xf>
    <xf numFmtId="176" fontId="6" fillId="6" borderId="34" xfId="0" applyNumberFormat="1" applyFont="1" applyFill="1" applyBorder="1" applyAlignment="1">
      <alignment horizontal="center" vertical="center"/>
    </xf>
    <xf numFmtId="176" fontId="6" fillId="6" borderId="36" xfId="0" applyNumberFormat="1" applyFont="1" applyFill="1" applyBorder="1" applyAlignment="1">
      <alignment horizontal="center" vertical="center"/>
    </xf>
    <xf numFmtId="178" fontId="2" fillId="3" borderId="37" xfId="0" applyNumberFormat="1" applyFont="1" applyFill="1" applyBorder="1" applyAlignment="1">
      <alignment horizontal="center" vertical="center"/>
    </xf>
    <xf numFmtId="178" fontId="2" fillId="3" borderId="38" xfId="0" applyNumberFormat="1" applyFont="1" applyFill="1" applyBorder="1" applyAlignment="1">
      <alignment horizontal="center" vertical="center"/>
    </xf>
    <xf numFmtId="178" fontId="2" fillId="3" borderId="39" xfId="0" applyNumberFormat="1" applyFont="1" applyFill="1" applyBorder="1" applyAlignment="1">
      <alignment horizontal="center" vertical="center"/>
    </xf>
    <xf numFmtId="178" fontId="2" fillId="4" borderId="40" xfId="0" applyNumberFormat="1" applyFont="1" applyFill="1" applyBorder="1" applyAlignment="1">
      <alignment horizontal="center" vertical="center"/>
    </xf>
    <xf numFmtId="178" fontId="2" fillId="4" borderId="41" xfId="0" applyNumberFormat="1" applyFont="1" applyFill="1" applyBorder="1" applyAlignment="1">
      <alignment horizontal="center" vertical="center"/>
    </xf>
    <xf numFmtId="178" fontId="2" fillId="4" borderId="42" xfId="0" applyNumberFormat="1" applyFont="1" applyFill="1" applyBorder="1" applyAlignment="1">
      <alignment horizontal="center" vertical="center"/>
    </xf>
    <xf numFmtId="178" fontId="2" fillId="3" borderId="40" xfId="0" applyNumberFormat="1" applyFont="1" applyFill="1" applyBorder="1" applyAlignment="1">
      <alignment horizontal="center" vertical="center"/>
    </xf>
    <xf numFmtId="178" fontId="2" fillId="3" borderId="41" xfId="0" applyNumberFormat="1" applyFont="1" applyFill="1" applyBorder="1" applyAlignment="1">
      <alignment horizontal="center" vertical="center"/>
    </xf>
    <xf numFmtId="178" fontId="2" fillId="3" borderId="42" xfId="0" applyNumberFormat="1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vertical="center"/>
    </xf>
    <xf numFmtId="176" fontId="6" fillId="4" borderId="33" xfId="0" applyNumberFormat="1" applyFont="1" applyFill="1" applyBorder="1" applyAlignment="1">
      <alignment horizontal="center" vertical="center"/>
    </xf>
    <xf numFmtId="5" fontId="6" fillId="4" borderId="27" xfId="0" applyNumberFormat="1" applyFont="1" applyFill="1" applyBorder="1" applyAlignment="1">
      <alignment vertical="center"/>
    </xf>
    <xf numFmtId="5" fontId="6" fillId="4" borderId="26" xfId="0" applyNumberFormat="1" applyFont="1" applyFill="1" applyBorder="1" applyAlignment="1">
      <alignment vertical="center"/>
    </xf>
    <xf numFmtId="5" fontId="6" fillId="4" borderId="28" xfId="0" applyNumberFormat="1" applyFont="1" applyFill="1" applyBorder="1" applyAlignment="1">
      <alignment vertical="center"/>
    </xf>
    <xf numFmtId="6" fontId="7" fillId="7" borderId="21" xfId="0" applyNumberFormat="1" applyFont="1" applyFill="1" applyBorder="1" applyAlignment="1">
      <alignment vertical="center"/>
    </xf>
    <xf numFmtId="6" fontId="7" fillId="7" borderId="19" xfId="0" applyNumberFormat="1" applyFont="1" applyFill="1" applyBorder="1" applyAlignment="1">
      <alignment vertical="center"/>
    </xf>
    <xf numFmtId="6" fontId="7" fillId="7" borderId="22" xfId="0" applyNumberFormat="1" applyFont="1" applyFill="1" applyBorder="1" applyAlignment="1">
      <alignment vertical="center"/>
    </xf>
    <xf numFmtId="6" fontId="7" fillId="4" borderId="30" xfId="0" applyNumberFormat="1" applyFont="1" applyFill="1" applyBorder="1" applyAlignment="1">
      <alignment vertical="center"/>
    </xf>
    <xf numFmtId="6" fontId="7" fillId="4" borderId="31" xfId="0" applyNumberFormat="1" applyFont="1" applyFill="1" applyBorder="1" applyAlignment="1">
      <alignment vertical="center"/>
    </xf>
    <xf numFmtId="6" fontId="7" fillId="4" borderId="32" xfId="0" applyNumberFormat="1" applyFont="1" applyFill="1" applyBorder="1" applyAlignment="1">
      <alignment vertical="center"/>
    </xf>
    <xf numFmtId="0" fontId="7" fillId="3" borderId="43" xfId="0" applyFont="1" applyFill="1" applyBorder="1" applyAlignment="1">
      <alignment horizontal="center" vertical="center"/>
    </xf>
    <xf numFmtId="178" fontId="6" fillId="3" borderId="14" xfId="0" applyNumberFormat="1" applyFont="1" applyFill="1" applyBorder="1" applyAlignment="1">
      <alignment horizontal="center" vertical="center"/>
    </xf>
    <xf numFmtId="0" fontId="6" fillId="3" borderId="13" xfId="0" applyNumberFormat="1" applyFont="1" applyFill="1" applyBorder="1" applyAlignment="1">
      <alignment horizontal="center" vertical="center"/>
    </xf>
    <xf numFmtId="0" fontId="6" fillId="3" borderId="15" xfId="0" applyNumberFormat="1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178" fontId="6" fillId="4" borderId="14" xfId="0" applyNumberFormat="1" applyFont="1" applyFill="1" applyBorder="1" applyAlignment="1">
      <alignment horizontal="center" vertical="center"/>
    </xf>
    <xf numFmtId="0" fontId="6" fillId="4" borderId="13" xfId="0" applyNumberFormat="1" applyFont="1" applyFill="1" applyBorder="1" applyAlignment="1">
      <alignment horizontal="center" vertical="center"/>
    </xf>
    <xf numFmtId="0" fontId="6" fillId="4" borderId="1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6" fontId="6" fillId="3" borderId="44" xfId="0" applyNumberFormat="1" applyFont="1" applyFill="1" applyBorder="1" applyAlignment="1">
      <alignment horizontal="center" vertical="center"/>
    </xf>
    <xf numFmtId="6" fontId="6" fillId="3" borderId="45" xfId="0" applyNumberFormat="1" applyFont="1" applyFill="1" applyBorder="1" applyAlignment="1">
      <alignment horizontal="center" vertical="center"/>
    </xf>
    <xf numFmtId="6" fontId="6" fillId="3" borderId="46" xfId="0" applyNumberFormat="1" applyFont="1" applyFill="1" applyBorder="1" applyAlignment="1">
      <alignment horizontal="center" vertical="center"/>
    </xf>
    <xf numFmtId="6" fontId="6" fillId="4" borderId="44" xfId="0" applyNumberFormat="1" applyFont="1" applyFill="1" applyBorder="1" applyAlignment="1">
      <alignment horizontal="center" vertical="center"/>
    </xf>
    <xf numFmtId="6" fontId="6" fillId="4" borderId="45" xfId="0" applyNumberFormat="1" applyFont="1" applyFill="1" applyBorder="1" applyAlignment="1">
      <alignment horizontal="center" vertical="center"/>
    </xf>
    <xf numFmtId="6" fontId="6" fillId="4" borderId="46" xfId="0" applyNumberFormat="1" applyFont="1" applyFill="1" applyBorder="1" applyAlignment="1">
      <alignment horizontal="center" vertical="center"/>
    </xf>
    <xf numFmtId="6" fontId="6" fillId="3" borderId="47" xfId="0" applyNumberFormat="1" applyFont="1" applyFill="1" applyBorder="1" applyAlignment="1">
      <alignment horizontal="center" vertical="center"/>
    </xf>
    <xf numFmtId="6" fontId="6" fillId="3" borderId="48" xfId="0" applyNumberFormat="1" applyFont="1" applyFill="1" applyBorder="1" applyAlignment="1">
      <alignment horizontal="center" vertical="center"/>
    </xf>
    <xf numFmtId="6" fontId="6" fillId="3" borderId="49" xfId="0" applyNumberFormat="1" applyFont="1" applyFill="1" applyBorder="1" applyAlignment="1">
      <alignment horizontal="center" vertical="center"/>
    </xf>
    <xf numFmtId="6" fontId="6" fillId="4" borderId="50" xfId="0" applyNumberFormat="1" applyFont="1" applyFill="1" applyBorder="1" applyAlignment="1">
      <alignment horizontal="center" vertical="center"/>
    </xf>
    <xf numFmtId="6" fontId="6" fillId="3" borderId="51" xfId="0" applyNumberFormat="1" applyFont="1" applyFill="1" applyBorder="1" applyAlignment="1">
      <alignment horizontal="center" vertical="center"/>
    </xf>
    <xf numFmtId="6" fontId="6" fillId="3" borderId="50" xfId="0" applyNumberFormat="1" applyFont="1" applyFill="1" applyBorder="1" applyAlignment="1">
      <alignment horizontal="center" vertical="center"/>
    </xf>
    <xf numFmtId="6" fontId="6" fillId="3" borderId="52" xfId="0" applyNumberFormat="1" applyFont="1" applyFill="1" applyBorder="1" applyAlignment="1">
      <alignment horizontal="center" vertical="center"/>
    </xf>
    <xf numFmtId="178" fontId="6" fillId="3" borderId="53" xfId="0" applyNumberFormat="1" applyFont="1" applyFill="1" applyBorder="1" applyAlignment="1">
      <alignment horizontal="center" vertical="center"/>
    </xf>
    <xf numFmtId="6" fontId="6" fillId="4" borderId="51" xfId="0" applyNumberFormat="1" applyFont="1" applyFill="1" applyBorder="1" applyAlignment="1">
      <alignment horizontal="center" vertical="center"/>
    </xf>
    <xf numFmtId="6" fontId="6" fillId="4" borderId="52" xfId="0" applyNumberFormat="1" applyFont="1" applyFill="1" applyBorder="1" applyAlignment="1">
      <alignment horizontal="center" vertical="center"/>
    </xf>
    <xf numFmtId="178" fontId="6" fillId="4" borderId="53" xfId="0" applyNumberFormat="1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7" fillId="4" borderId="63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8" fillId="8" borderId="64" xfId="0" applyFont="1" applyFill="1" applyBorder="1" applyAlignment="1">
      <alignment horizontal="center" vertical="center"/>
    </xf>
    <xf numFmtId="0" fontId="8" fillId="8" borderId="66" xfId="0" applyFont="1" applyFill="1" applyBorder="1" applyAlignment="1">
      <alignment horizontal="center" vertical="center"/>
    </xf>
    <xf numFmtId="0" fontId="8" fillId="8" borderId="67" xfId="0" applyFont="1" applyFill="1" applyBorder="1" applyAlignment="1">
      <alignment horizontal="center" vertical="center"/>
    </xf>
    <xf numFmtId="0" fontId="8" fillId="8" borderId="68" xfId="0" applyFont="1" applyFill="1" applyBorder="1" applyAlignment="1">
      <alignment horizontal="center" vertical="center"/>
    </xf>
    <xf numFmtId="0" fontId="8" fillId="9" borderId="66" xfId="0" applyFont="1" applyFill="1" applyBorder="1" applyAlignment="1">
      <alignment horizontal="center" vertical="center"/>
    </xf>
    <xf numFmtId="0" fontId="8" fillId="9" borderId="67" xfId="0" applyFont="1" applyFill="1" applyBorder="1" applyAlignment="1">
      <alignment horizontal="center" vertical="center"/>
    </xf>
    <xf numFmtId="0" fontId="8" fillId="9" borderId="6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714375</xdr:colOff>
      <xdr:row>6</xdr:row>
      <xdr:rowOff>47625</xdr:rowOff>
    </xdr:from>
    <xdr:to>
      <xdr:col>15</xdr:col>
      <xdr:colOff>38100</xdr:colOff>
      <xdr:row>8</xdr:row>
      <xdr:rowOff>95250</xdr:rowOff>
    </xdr:to>
    <xdr:sp>
      <xdr:nvSpPr>
        <xdr:cNvPr id="1" name="Rectangle 8"/>
        <xdr:cNvSpPr>
          <a:spLocks/>
        </xdr:cNvSpPr>
      </xdr:nvSpPr>
      <xdr:spPr>
        <a:xfrm>
          <a:off x="7953375" y="1752600"/>
          <a:ext cx="3952875" cy="495300"/>
        </a:xfrm>
        <a:prstGeom prst="rect">
          <a:avLst/>
        </a:prstGeom>
        <a:solidFill>
          <a:srgbClr val="CC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②　家族の将来的な「ライフイベント」や「やりたいこと」を入力して、「いつ頃」「いくら」必要になってくるか入力してみましょう</a:t>
          </a:r>
        </a:p>
      </xdr:txBody>
    </xdr:sp>
    <xdr:clientData/>
  </xdr:twoCellAnchor>
  <xdr:twoCellAnchor>
    <xdr:from>
      <xdr:col>3</xdr:col>
      <xdr:colOff>28575</xdr:colOff>
      <xdr:row>3</xdr:row>
      <xdr:rowOff>28575</xdr:rowOff>
    </xdr:from>
    <xdr:to>
      <xdr:col>3</xdr:col>
      <xdr:colOff>723900</xdr:colOff>
      <xdr:row>18</xdr:row>
      <xdr:rowOff>0</xdr:rowOff>
    </xdr:to>
    <xdr:sp>
      <xdr:nvSpPr>
        <xdr:cNvPr id="2" name="Rectangle 13"/>
        <xdr:cNvSpPr>
          <a:spLocks/>
        </xdr:cNvSpPr>
      </xdr:nvSpPr>
      <xdr:spPr>
        <a:xfrm>
          <a:off x="2638425" y="981075"/>
          <a:ext cx="695325" cy="36957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</xdr:row>
      <xdr:rowOff>142875</xdr:rowOff>
    </xdr:from>
    <xdr:to>
      <xdr:col>7</xdr:col>
      <xdr:colOff>161925</xdr:colOff>
      <xdr:row>8</xdr:row>
      <xdr:rowOff>219075</xdr:rowOff>
    </xdr:to>
    <xdr:sp>
      <xdr:nvSpPr>
        <xdr:cNvPr id="3" name="Rectangle 14"/>
        <xdr:cNvSpPr>
          <a:spLocks/>
        </xdr:cNvSpPr>
      </xdr:nvSpPr>
      <xdr:spPr>
        <a:xfrm>
          <a:off x="3409950" y="638175"/>
          <a:ext cx="2447925" cy="1733550"/>
        </a:xfrm>
        <a:prstGeom prst="rect">
          <a:avLst/>
        </a:prstGeom>
        <a:solidFill>
          <a:srgbClr val="CC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①　左端の「年齢」の入力欄に、年齢を入力すると、自動的に以降の年齢が表示されます。
※その年の1月1日現在か、4月1日現在に統一して入力しましょう。子どものいる家庭では、学齢に合わせて4月1日現在の年齢を使用すると分かりやすいでしょう。</a:t>
          </a:r>
        </a:p>
      </xdr:txBody>
    </xdr:sp>
    <xdr:clientData/>
  </xdr:twoCellAnchor>
  <xdr:twoCellAnchor>
    <xdr:from>
      <xdr:col>4</xdr:col>
      <xdr:colOff>161925</xdr:colOff>
      <xdr:row>15</xdr:row>
      <xdr:rowOff>142875</xdr:rowOff>
    </xdr:from>
    <xdr:to>
      <xdr:col>10</xdr:col>
      <xdr:colOff>542925</xdr:colOff>
      <xdr:row>20</xdr:row>
      <xdr:rowOff>19050</xdr:rowOff>
    </xdr:to>
    <xdr:sp>
      <xdr:nvSpPr>
        <xdr:cNvPr id="4" name="Rectangle 15"/>
        <xdr:cNvSpPr>
          <a:spLocks/>
        </xdr:cNvSpPr>
      </xdr:nvSpPr>
      <xdr:spPr>
        <a:xfrm>
          <a:off x="3543300" y="4076700"/>
          <a:ext cx="5010150" cy="914400"/>
        </a:xfrm>
        <a:prstGeom prst="rect">
          <a:avLst/>
        </a:prstGeom>
        <a:solidFill>
          <a:srgbClr val="CC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③　収入を入力します。左端の入力欄に金額を入力すると、自動的に以降の金額が表示されます。また、手取り収入合計額も自動的に表示されます。
※「給与収入」は物価上昇率を反映した数値で表示されます。</a:t>
          </a:r>
        </a:p>
      </xdr:txBody>
    </xdr:sp>
    <xdr:clientData/>
  </xdr:twoCellAnchor>
  <xdr:twoCellAnchor>
    <xdr:from>
      <xdr:col>3</xdr:col>
      <xdr:colOff>38100</xdr:colOff>
      <xdr:row>19</xdr:row>
      <xdr:rowOff>85725</xdr:rowOff>
    </xdr:from>
    <xdr:to>
      <xdr:col>3</xdr:col>
      <xdr:colOff>733425</xdr:colOff>
      <xdr:row>24</xdr:row>
      <xdr:rowOff>257175</xdr:rowOff>
    </xdr:to>
    <xdr:sp>
      <xdr:nvSpPr>
        <xdr:cNvPr id="5" name="Rectangle 16"/>
        <xdr:cNvSpPr>
          <a:spLocks/>
        </xdr:cNvSpPr>
      </xdr:nvSpPr>
      <xdr:spPr>
        <a:xfrm>
          <a:off x="2647950" y="4905375"/>
          <a:ext cx="695325" cy="14668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733425</xdr:colOff>
      <xdr:row>8</xdr:row>
      <xdr:rowOff>219075</xdr:rowOff>
    </xdr:from>
    <xdr:to>
      <xdr:col>5</xdr:col>
      <xdr:colOff>485775</xdr:colOff>
      <xdr:row>10</xdr:row>
      <xdr:rowOff>228600</xdr:rowOff>
    </xdr:to>
    <xdr:sp>
      <xdr:nvSpPr>
        <xdr:cNvPr id="6" name="AutoShape 17"/>
        <xdr:cNvSpPr>
          <a:spLocks/>
        </xdr:cNvSpPr>
      </xdr:nvSpPr>
      <xdr:spPr>
        <a:xfrm rot="5400000">
          <a:off x="3343275" y="2371725"/>
          <a:ext cx="1295400" cy="457200"/>
        </a:xfrm>
        <a:prstGeom prst="bentConnector2">
          <a:avLst>
            <a:gd name="adj1" fmla="val -1064583"/>
            <a:gd name="adj2" fmla="val -233087"/>
            <a:gd name="adj3" fmla="val -1064583"/>
          </a:avLst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742950</xdr:colOff>
      <xdr:row>20</xdr:row>
      <xdr:rowOff>19050</xdr:rowOff>
    </xdr:from>
    <xdr:to>
      <xdr:col>7</xdr:col>
      <xdr:colOff>352425</xdr:colOff>
      <xdr:row>22</xdr:row>
      <xdr:rowOff>95250</xdr:rowOff>
    </xdr:to>
    <xdr:sp>
      <xdr:nvSpPr>
        <xdr:cNvPr id="7" name="AutoShape 18"/>
        <xdr:cNvSpPr>
          <a:spLocks/>
        </xdr:cNvSpPr>
      </xdr:nvSpPr>
      <xdr:spPr>
        <a:xfrm rot="5400000">
          <a:off x="3352800" y="4991100"/>
          <a:ext cx="2695575" cy="647700"/>
        </a:xfrm>
        <a:prstGeom prst="bentConnector2">
          <a:avLst>
            <a:gd name="adj1" fmla="val -983824"/>
            <a:gd name="adj2" fmla="val -235157"/>
            <a:gd name="adj3" fmla="val -983824"/>
          </a:avLst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27</xdr:row>
      <xdr:rowOff>0</xdr:rowOff>
    </xdr:from>
    <xdr:to>
      <xdr:col>4</xdr:col>
      <xdr:colOff>38100</xdr:colOff>
      <xdr:row>28</xdr:row>
      <xdr:rowOff>28575</xdr:rowOff>
    </xdr:to>
    <xdr:sp>
      <xdr:nvSpPr>
        <xdr:cNvPr id="8" name="Rectangle 19"/>
        <xdr:cNvSpPr>
          <a:spLocks/>
        </xdr:cNvSpPr>
      </xdr:nvSpPr>
      <xdr:spPr>
        <a:xfrm>
          <a:off x="2619375" y="6838950"/>
          <a:ext cx="800100" cy="3143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22</xdr:row>
      <xdr:rowOff>219075</xdr:rowOff>
    </xdr:from>
    <xdr:to>
      <xdr:col>12</xdr:col>
      <xdr:colOff>561975</xdr:colOff>
      <xdr:row>25</xdr:row>
      <xdr:rowOff>276225</xdr:rowOff>
    </xdr:to>
    <xdr:sp>
      <xdr:nvSpPr>
        <xdr:cNvPr id="9" name="Rectangle 20"/>
        <xdr:cNvSpPr>
          <a:spLocks/>
        </xdr:cNvSpPr>
      </xdr:nvSpPr>
      <xdr:spPr>
        <a:xfrm>
          <a:off x="5105400" y="5762625"/>
          <a:ext cx="5010150" cy="914400"/>
        </a:xfrm>
        <a:prstGeom prst="rect">
          <a:avLst/>
        </a:prstGeom>
        <a:solidFill>
          <a:srgbClr val="CC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④　基本生活費を入力します。現在の家計簿を参考に、基本生活費（食費・光熱費・衣服費など）の年額を割り出してみましょう。左端の入力欄に金額を入力すると、自動的に以降の金額が表示されます。
※物価上昇率を反映した数値で表示されます。</a:t>
          </a:r>
        </a:p>
      </xdr:txBody>
    </xdr:sp>
    <xdr:clientData/>
  </xdr:twoCellAnchor>
  <xdr:twoCellAnchor>
    <xdr:from>
      <xdr:col>4</xdr:col>
      <xdr:colOff>47625</xdr:colOff>
      <xdr:row>25</xdr:row>
      <xdr:rowOff>276225</xdr:rowOff>
    </xdr:from>
    <xdr:to>
      <xdr:col>9</xdr:col>
      <xdr:colOff>371475</xdr:colOff>
      <xdr:row>27</xdr:row>
      <xdr:rowOff>161925</xdr:rowOff>
    </xdr:to>
    <xdr:sp>
      <xdr:nvSpPr>
        <xdr:cNvPr id="10" name="AutoShape 21"/>
        <xdr:cNvSpPr>
          <a:spLocks/>
        </xdr:cNvSpPr>
      </xdr:nvSpPr>
      <xdr:spPr>
        <a:xfrm rot="5400000">
          <a:off x="3429000" y="6677025"/>
          <a:ext cx="4181475" cy="323850"/>
        </a:xfrm>
        <a:prstGeom prst="bentConnector2">
          <a:avLst>
            <a:gd name="adj1" fmla="val -2400000"/>
            <a:gd name="adj2" fmla="val -209680"/>
            <a:gd name="adj3" fmla="val -2400000"/>
          </a:avLst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66675</xdr:rowOff>
    </xdr:from>
    <xdr:to>
      <xdr:col>17</xdr:col>
      <xdr:colOff>0</xdr:colOff>
      <xdr:row>34</xdr:row>
      <xdr:rowOff>38100</xdr:rowOff>
    </xdr:to>
    <xdr:sp>
      <xdr:nvSpPr>
        <xdr:cNvPr id="11" name="Rectangle 23"/>
        <xdr:cNvSpPr>
          <a:spLocks/>
        </xdr:cNvSpPr>
      </xdr:nvSpPr>
      <xdr:spPr>
        <a:xfrm>
          <a:off x="2619375" y="7191375"/>
          <a:ext cx="10791825" cy="16859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27</xdr:row>
      <xdr:rowOff>85725</xdr:rowOff>
    </xdr:from>
    <xdr:to>
      <xdr:col>2</xdr:col>
      <xdr:colOff>590550</xdr:colOff>
      <xdr:row>32</xdr:row>
      <xdr:rowOff>142875</xdr:rowOff>
    </xdr:to>
    <xdr:sp>
      <xdr:nvSpPr>
        <xdr:cNvPr id="12" name="Rectangle 24"/>
        <xdr:cNvSpPr>
          <a:spLocks/>
        </xdr:cNvSpPr>
      </xdr:nvSpPr>
      <xdr:spPr>
        <a:xfrm>
          <a:off x="904875" y="6924675"/>
          <a:ext cx="1447800" cy="1485900"/>
        </a:xfrm>
        <a:prstGeom prst="rect">
          <a:avLst/>
        </a:prstGeom>
        <a:solidFill>
          <a:srgbClr val="CC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⑤　住宅費・教育費・旅行費・耐久財費に関しては、「ライフイベント」での予定金額から予算を割り出し、手入力していきます。支出合計額は自動的に表示されます。
</a:t>
          </a:r>
        </a:p>
      </xdr:txBody>
    </xdr:sp>
    <xdr:clientData/>
  </xdr:twoCellAnchor>
  <xdr:twoCellAnchor>
    <xdr:from>
      <xdr:col>2</xdr:col>
      <xdr:colOff>590550</xdr:colOff>
      <xdr:row>29</xdr:row>
      <xdr:rowOff>257175</xdr:rowOff>
    </xdr:from>
    <xdr:to>
      <xdr:col>3</xdr:col>
      <xdr:colOff>0</xdr:colOff>
      <xdr:row>31</xdr:row>
      <xdr:rowOff>57150</xdr:rowOff>
    </xdr:to>
    <xdr:sp>
      <xdr:nvSpPr>
        <xdr:cNvPr id="13" name="AutoShape 25"/>
        <xdr:cNvSpPr>
          <a:spLocks/>
        </xdr:cNvSpPr>
      </xdr:nvSpPr>
      <xdr:spPr>
        <a:xfrm>
          <a:off x="2352675" y="7667625"/>
          <a:ext cx="257175" cy="371475"/>
        </a:xfrm>
        <a:prstGeom prst="bentConnector3">
          <a:avLst>
            <a:gd name="adj1" fmla="val 51851"/>
            <a:gd name="adj2" fmla="val -2064101"/>
            <a:gd name="adj3" fmla="val -914814"/>
          </a:avLst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142875</xdr:rowOff>
    </xdr:from>
    <xdr:to>
      <xdr:col>17</xdr:col>
      <xdr:colOff>0</xdr:colOff>
      <xdr:row>36</xdr:row>
      <xdr:rowOff>28575</xdr:rowOff>
    </xdr:to>
    <xdr:sp>
      <xdr:nvSpPr>
        <xdr:cNvPr id="14" name="Rectangle 26"/>
        <xdr:cNvSpPr>
          <a:spLocks/>
        </xdr:cNvSpPr>
      </xdr:nvSpPr>
      <xdr:spPr>
        <a:xfrm>
          <a:off x="2619375" y="8982075"/>
          <a:ext cx="10791825" cy="3238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39</xdr:row>
      <xdr:rowOff>104775</xdr:rowOff>
    </xdr:from>
    <xdr:to>
      <xdr:col>4</xdr:col>
      <xdr:colOff>38100</xdr:colOff>
      <xdr:row>41</xdr:row>
      <xdr:rowOff>104775</xdr:rowOff>
    </xdr:to>
    <xdr:sp>
      <xdr:nvSpPr>
        <xdr:cNvPr id="15" name="Rectangle 27"/>
        <xdr:cNvSpPr>
          <a:spLocks/>
        </xdr:cNvSpPr>
      </xdr:nvSpPr>
      <xdr:spPr>
        <a:xfrm>
          <a:off x="771525" y="9982200"/>
          <a:ext cx="2647950" cy="342900"/>
        </a:xfrm>
        <a:prstGeom prst="rect">
          <a:avLst/>
        </a:prstGeom>
        <a:solidFill>
          <a:srgbClr val="CC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⑦　現在の貯蓄額をここに入力します。
</a:t>
          </a:r>
        </a:p>
      </xdr:txBody>
    </xdr:sp>
    <xdr:clientData/>
  </xdr:twoCellAnchor>
  <xdr:twoCellAnchor>
    <xdr:from>
      <xdr:col>2</xdr:col>
      <xdr:colOff>38100</xdr:colOff>
      <xdr:row>36</xdr:row>
      <xdr:rowOff>0</xdr:rowOff>
    </xdr:from>
    <xdr:to>
      <xdr:col>2</xdr:col>
      <xdr:colOff>838200</xdr:colOff>
      <xdr:row>37</xdr:row>
      <xdr:rowOff>38100</xdr:rowOff>
    </xdr:to>
    <xdr:sp>
      <xdr:nvSpPr>
        <xdr:cNvPr id="16" name="Rectangle 28"/>
        <xdr:cNvSpPr>
          <a:spLocks/>
        </xdr:cNvSpPr>
      </xdr:nvSpPr>
      <xdr:spPr>
        <a:xfrm>
          <a:off x="1800225" y="9277350"/>
          <a:ext cx="800100" cy="3143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37</xdr:row>
      <xdr:rowOff>38100</xdr:rowOff>
    </xdr:from>
    <xdr:to>
      <xdr:col>2</xdr:col>
      <xdr:colOff>438150</xdr:colOff>
      <xdr:row>39</xdr:row>
      <xdr:rowOff>104775</xdr:rowOff>
    </xdr:to>
    <xdr:sp>
      <xdr:nvSpPr>
        <xdr:cNvPr id="17" name="AutoShape 29"/>
        <xdr:cNvSpPr>
          <a:spLocks/>
        </xdr:cNvSpPr>
      </xdr:nvSpPr>
      <xdr:spPr>
        <a:xfrm rot="16200000">
          <a:off x="2095500" y="9601200"/>
          <a:ext cx="104775" cy="352425"/>
        </a:xfrm>
        <a:prstGeom prst="bentConnector3">
          <a:avLst>
            <a:gd name="adj1" fmla="val 51430"/>
            <a:gd name="adj2" fmla="val -9481819"/>
            <a:gd name="adj3" fmla="val -628569"/>
          </a:avLst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33</xdr:row>
      <xdr:rowOff>9525</xdr:rowOff>
    </xdr:from>
    <xdr:to>
      <xdr:col>2</xdr:col>
      <xdr:colOff>600075</xdr:colOff>
      <xdr:row>35</xdr:row>
      <xdr:rowOff>161925</xdr:rowOff>
    </xdr:to>
    <xdr:sp>
      <xdr:nvSpPr>
        <xdr:cNvPr id="18" name="Rectangle 30"/>
        <xdr:cNvSpPr>
          <a:spLocks/>
        </xdr:cNvSpPr>
      </xdr:nvSpPr>
      <xdr:spPr>
        <a:xfrm>
          <a:off x="914400" y="8562975"/>
          <a:ext cx="1447800" cy="590550"/>
        </a:xfrm>
        <a:prstGeom prst="rect">
          <a:avLst/>
        </a:prstGeom>
        <a:solidFill>
          <a:srgbClr val="CC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⑥　「年間収支」が自動的に表示されています。</a:t>
          </a:r>
        </a:p>
      </xdr:txBody>
    </xdr:sp>
    <xdr:clientData/>
  </xdr:twoCellAnchor>
  <xdr:twoCellAnchor>
    <xdr:from>
      <xdr:col>2</xdr:col>
      <xdr:colOff>600075</xdr:colOff>
      <xdr:row>34</xdr:row>
      <xdr:rowOff>19050</xdr:rowOff>
    </xdr:from>
    <xdr:to>
      <xdr:col>3</xdr:col>
      <xdr:colOff>0</xdr:colOff>
      <xdr:row>35</xdr:row>
      <xdr:rowOff>152400</xdr:rowOff>
    </xdr:to>
    <xdr:sp>
      <xdr:nvSpPr>
        <xdr:cNvPr id="19" name="AutoShape 31"/>
        <xdr:cNvSpPr>
          <a:spLocks/>
        </xdr:cNvSpPr>
      </xdr:nvSpPr>
      <xdr:spPr>
        <a:xfrm>
          <a:off x="2362200" y="8858250"/>
          <a:ext cx="247650" cy="285750"/>
        </a:xfrm>
        <a:prstGeom prst="bentConnector3">
          <a:avLst>
            <a:gd name="adj1" fmla="val -3100000"/>
            <a:gd name="adj2" fmla="val -953847"/>
          </a:avLst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36</xdr:row>
      <xdr:rowOff>0</xdr:rowOff>
    </xdr:from>
    <xdr:to>
      <xdr:col>17</xdr:col>
      <xdr:colOff>0</xdr:colOff>
      <xdr:row>37</xdr:row>
      <xdr:rowOff>38100</xdr:rowOff>
    </xdr:to>
    <xdr:sp>
      <xdr:nvSpPr>
        <xdr:cNvPr id="20" name="Rectangle 32"/>
        <xdr:cNvSpPr>
          <a:spLocks/>
        </xdr:cNvSpPr>
      </xdr:nvSpPr>
      <xdr:spPr>
        <a:xfrm>
          <a:off x="2619375" y="9277350"/>
          <a:ext cx="10791825" cy="3238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39</xdr:row>
      <xdr:rowOff>104775</xdr:rowOff>
    </xdr:from>
    <xdr:to>
      <xdr:col>11</xdr:col>
      <xdr:colOff>571500</xdr:colOff>
      <xdr:row>41</xdr:row>
      <xdr:rowOff>76200</xdr:rowOff>
    </xdr:to>
    <xdr:sp>
      <xdr:nvSpPr>
        <xdr:cNvPr id="21" name="Rectangle 33"/>
        <xdr:cNvSpPr>
          <a:spLocks/>
        </xdr:cNvSpPr>
      </xdr:nvSpPr>
      <xdr:spPr>
        <a:xfrm>
          <a:off x="3724275" y="9953625"/>
          <a:ext cx="5629275" cy="314325"/>
        </a:xfrm>
        <a:prstGeom prst="rect">
          <a:avLst/>
        </a:prstGeom>
        <a:solidFill>
          <a:srgbClr val="CC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⑧　「現在の貯蓄」+「年間の収入-支出」＝「貯蓄残高」として自動的に表示されます。</a:t>
          </a:r>
        </a:p>
      </xdr:txBody>
    </xdr:sp>
    <xdr:clientData/>
  </xdr:twoCellAnchor>
  <xdr:twoCellAnchor>
    <xdr:from>
      <xdr:col>8</xdr:col>
      <xdr:colOff>76200</xdr:colOff>
      <xdr:row>37</xdr:row>
      <xdr:rowOff>47625</xdr:rowOff>
    </xdr:from>
    <xdr:to>
      <xdr:col>10</xdr:col>
      <xdr:colOff>9525</xdr:colOff>
      <xdr:row>39</xdr:row>
      <xdr:rowOff>104775</xdr:rowOff>
    </xdr:to>
    <xdr:sp>
      <xdr:nvSpPr>
        <xdr:cNvPr id="22" name="AutoShape 34"/>
        <xdr:cNvSpPr>
          <a:spLocks/>
        </xdr:cNvSpPr>
      </xdr:nvSpPr>
      <xdr:spPr>
        <a:xfrm rot="16200000">
          <a:off x="6543675" y="9610725"/>
          <a:ext cx="1476375" cy="342900"/>
        </a:xfrm>
        <a:prstGeom prst="bentConnector3">
          <a:avLst>
            <a:gd name="adj1" fmla="val -672902"/>
            <a:gd name="adj2" fmla="val -2020587"/>
          </a:avLst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38"/>
  <sheetViews>
    <sheetView zoomScale="75" zoomScaleNormal="75" workbookViewId="0" topLeftCell="A1">
      <selection activeCell="A40" sqref="A40"/>
    </sheetView>
  </sheetViews>
  <sheetFormatPr defaultColWidth="9.00390625" defaultRowHeight="13.5"/>
  <cols>
    <col min="1" max="1" width="8.00390625" style="9" bestFit="1" customWidth="1"/>
    <col min="2" max="2" width="15.125" style="9" bestFit="1" customWidth="1"/>
    <col min="3" max="3" width="12.125" style="9" bestFit="1" customWidth="1"/>
    <col min="4" max="17" width="10.125" style="9" customWidth="1"/>
    <col min="18" max="16384" width="9.00390625" style="9" customWidth="1"/>
  </cols>
  <sheetData>
    <row r="1" spans="1:16" s="8" customFormat="1" ht="39" customHeight="1" thickBot="1">
      <c r="A1" s="137" t="s">
        <v>21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7" ht="18" customHeight="1">
      <c r="A2" s="139"/>
      <c r="B2" s="116" t="s">
        <v>0</v>
      </c>
      <c r="C2" s="117"/>
      <c r="D2" s="1">
        <v>2007</v>
      </c>
      <c r="E2" s="2">
        <v>2008</v>
      </c>
      <c r="F2" s="2">
        <v>2009</v>
      </c>
      <c r="G2" s="2">
        <v>2010</v>
      </c>
      <c r="H2" s="2">
        <v>2011</v>
      </c>
      <c r="I2" s="2">
        <v>2012</v>
      </c>
      <c r="J2" s="2">
        <v>2013</v>
      </c>
      <c r="K2" s="2">
        <v>2014</v>
      </c>
      <c r="L2" s="2">
        <v>2015</v>
      </c>
      <c r="M2" s="2">
        <v>2016</v>
      </c>
      <c r="N2" s="2">
        <v>2017</v>
      </c>
      <c r="O2" s="2">
        <v>2018</v>
      </c>
      <c r="P2" s="2">
        <v>2019</v>
      </c>
      <c r="Q2" s="3">
        <v>2020</v>
      </c>
    </row>
    <row r="3" spans="1:17" ht="18" customHeight="1" thickBot="1">
      <c r="A3" s="140"/>
      <c r="B3" s="118" t="s">
        <v>1</v>
      </c>
      <c r="C3" s="119"/>
      <c r="D3" s="4">
        <v>0</v>
      </c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10</v>
      </c>
      <c r="O3" s="5">
        <v>11</v>
      </c>
      <c r="P3" s="5">
        <v>12</v>
      </c>
      <c r="Q3" s="6">
        <v>13</v>
      </c>
    </row>
    <row r="4" spans="1:17" ht="12.75" thickTop="1">
      <c r="A4" s="132" t="s">
        <v>2</v>
      </c>
      <c r="B4" s="122" t="s">
        <v>3</v>
      </c>
      <c r="C4" s="10" t="s">
        <v>20</v>
      </c>
      <c r="D4" s="70"/>
      <c r="E4" s="71" t="str">
        <f>IF(D4=""," ",D4+1)</f>
        <v> </v>
      </c>
      <c r="F4" s="71" t="str">
        <f>IF(D4=""," ",E4+1)</f>
        <v> </v>
      </c>
      <c r="G4" s="71" t="str">
        <f>IF(D4=""," ",F4+1)</f>
        <v> </v>
      </c>
      <c r="H4" s="71" t="str">
        <f>IF(D4=""," ",G4+1)</f>
        <v> </v>
      </c>
      <c r="I4" s="71" t="str">
        <f>IF(D4=""," ",H4+1)</f>
        <v> </v>
      </c>
      <c r="J4" s="71" t="str">
        <f>IF(D4=""," ",I4+1)</f>
        <v> </v>
      </c>
      <c r="K4" s="71" t="str">
        <f>IF(D4=""," ",J4+1)</f>
        <v> </v>
      </c>
      <c r="L4" s="71" t="str">
        <f>IF(D4=""," ",K4+1)</f>
        <v> </v>
      </c>
      <c r="M4" s="71" t="str">
        <f>IF(D4=""," ",L4+1)</f>
        <v> </v>
      </c>
      <c r="N4" s="71" t="str">
        <f>IF(D4=""," ",M4+1)</f>
        <v> </v>
      </c>
      <c r="O4" s="71" t="str">
        <f>IF(D4=""," ",N4+1)</f>
        <v> </v>
      </c>
      <c r="P4" s="71" t="str">
        <f>IF(D4=""," ",O4+1)</f>
        <v> </v>
      </c>
      <c r="Q4" s="72" t="str">
        <f>IF(D4=""," ",P4+1)</f>
        <v> </v>
      </c>
    </row>
    <row r="5" spans="1:17" ht="23.25" customHeight="1">
      <c r="A5" s="133"/>
      <c r="B5" s="123"/>
      <c r="C5" s="90" t="s">
        <v>24</v>
      </c>
      <c r="D5" s="91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23.25" customHeight="1">
      <c r="A6" s="133"/>
      <c r="B6" s="124"/>
      <c r="C6" s="11" t="s">
        <v>41</v>
      </c>
      <c r="D6" s="99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1:17" ht="12">
      <c r="A7" s="133"/>
      <c r="B7" s="125" t="s">
        <v>4</v>
      </c>
      <c r="C7" s="12" t="s">
        <v>20</v>
      </c>
      <c r="D7" s="73"/>
      <c r="E7" s="74" t="str">
        <f>IF(D7=""," ",D7+1)</f>
        <v> </v>
      </c>
      <c r="F7" s="74" t="str">
        <f>IF(D7=""," ",E7+1)</f>
        <v> </v>
      </c>
      <c r="G7" s="74" t="str">
        <f>IF(D7=""," ",F7+1)</f>
        <v> </v>
      </c>
      <c r="H7" s="74" t="str">
        <f>IF(D7=""," ",G7+1)</f>
        <v> </v>
      </c>
      <c r="I7" s="74" t="str">
        <f>IF(D7=""," ",H7+1)</f>
        <v> </v>
      </c>
      <c r="J7" s="74" t="str">
        <f>IF(D7=""," ",I7+1)</f>
        <v> </v>
      </c>
      <c r="K7" s="74" t="str">
        <f>IF(D7=""," ",J7+1)</f>
        <v> </v>
      </c>
      <c r="L7" s="74" t="str">
        <f>IF(D7=""," ",K7+1)</f>
        <v> </v>
      </c>
      <c r="M7" s="74" t="str">
        <f>IF(D7=""," ",L7+1)</f>
        <v> </v>
      </c>
      <c r="N7" s="74" t="str">
        <f>IF(D7=""," ",M7+1)</f>
        <v> </v>
      </c>
      <c r="O7" s="74" t="str">
        <f>IF(D7=""," ",N7+1)</f>
        <v> </v>
      </c>
      <c r="P7" s="74" t="str">
        <f>IF(D7=""," ",O7+1)</f>
        <v> </v>
      </c>
      <c r="Q7" s="75" t="str">
        <f>IF(D7=""," ",P7+1)</f>
        <v> </v>
      </c>
    </row>
    <row r="8" spans="1:17" ht="23.25" customHeight="1">
      <c r="A8" s="133"/>
      <c r="B8" s="126"/>
      <c r="C8" s="94" t="s">
        <v>25</v>
      </c>
      <c r="D8" s="95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7"/>
    </row>
    <row r="9" spans="1:17" ht="23.25" customHeight="1">
      <c r="A9" s="133"/>
      <c r="B9" s="127"/>
      <c r="C9" s="13" t="s">
        <v>41</v>
      </c>
      <c r="D9" s="102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4"/>
    </row>
    <row r="10" spans="1:17" ht="12">
      <c r="A10" s="133"/>
      <c r="B10" s="128" t="s">
        <v>27</v>
      </c>
      <c r="C10" s="14" t="s">
        <v>20</v>
      </c>
      <c r="D10" s="76"/>
      <c r="E10" s="77" t="str">
        <f>IF(D10=""," ",D10+1)</f>
        <v> </v>
      </c>
      <c r="F10" s="77" t="str">
        <f>IF(D10=""," ",E10+1)</f>
        <v> </v>
      </c>
      <c r="G10" s="77" t="str">
        <f>IF(D10=""," ",F10+1)</f>
        <v> </v>
      </c>
      <c r="H10" s="77" t="str">
        <f>IF(D10=""," ",G10+1)</f>
        <v> </v>
      </c>
      <c r="I10" s="77" t="str">
        <f>IF(D10=""," ",H10+1)</f>
        <v> </v>
      </c>
      <c r="J10" s="77" t="str">
        <f>IF(D10=""," ",I10+1)</f>
        <v> </v>
      </c>
      <c r="K10" s="77" t="str">
        <f>IF(D10=""," ",J10+1)</f>
        <v> </v>
      </c>
      <c r="L10" s="77" t="str">
        <f>IF(D10=""," ",K10+1)</f>
        <v> </v>
      </c>
      <c r="M10" s="77" t="str">
        <f>IF(D10=""," ",L10+1)</f>
        <v> </v>
      </c>
      <c r="N10" s="77" t="str">
        <f>IF(D10=""," ",M10+1)</f>
        <v> </v>
      </c>
      <c r="O10" s="77" t="str">
        <f>IF(D10=""," ",N10+1)</f>
        <v> </v>
      </c>
      <c r="P10" s="77" t="str">
        <f>IF(D10=""," ",O10+1)</f>
        <v> </v>
      </c>
      <c r="Q10" s="78" t="str">
        <f>IF(D10=""," ",P10+1)</f>
        <v> </v>
      </c>
    </row>
    <row r="11" spans="1:17" ht="23.25" customHeight="1">
      <c r="A11" s="133"/>
      <c r="B11" s="123"/>
      <c r="C11" s="90" t="s">
        <v>24</v>
      </c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3"/>
    </row>
    <row r="12" spans="1:17" ht="23.25" customHeight="1">
      <c r="A12" s="133"/>
      <c r="B12" s="124"/>
      <c r="C12" s="11" t="s">
        <v>41</v>
      </c>
      <c r="D12" s="99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1"/>
    </row>
    <row r="13" spans="1:17" ht="12">
      <c r="A13" s="133"/>
      <c r="B13" s="125" t="s">
        <v>27</v>
      </c>
      <c r="C13" s="12" t="s">
        <v>20</v>
      </c>
      <c r="D13" s="73"/>
      <c r="E13" s="74" t="str">
        <f>IF(D13=""," ",D13+1)</f>
        <v> </v>
      </c>
      <c r="F13" s="74" t="str">
        <f>IF(D13=""," ",E13+1)</f>
        <v> </v>
      </c>
      <c r="G13" s="74" t="str">
        <f>IF(D13=""," ",F13+1)</f>
        <v> </v>
      </c>
      <c r="H13" s="74" t="str">
        <f>IF(D13=""," ",G13+1)</f>
        <v> </v>
      </c>
      <c r="I13" s="74" t="str">
        <f>IF(D13=""," ",H13+1)</f>
        <v> </v>
      </c>
      <c r="J13" s="74" t="str">
        <f>IF(D13=""," ",I13+1)</f>
        <v> </v>
      </c>
      <c r="K13" s="74" t="str">
        <f>IF(D13=""," ",J13+1)</f>
        <v> </v>
      </c>
      <c r="L13" s="74" t="str">
        <f>IF(D13=""," ",K13+1)</f>
        <v> </v>
      </c>
      <c r="M13" s="74" t="str">
        <f>IF(D13=""," ",L13+1)</f>
        <v> </v>
      </c>
      <c r="N13" s="74" t="str">
        <f>IF(D13=""," ",M13+1)</f>
        <v> </v>
      </c>
      <c r="O13" s="74" t="str">
        <f>IF(D13=""," ",N13+1)</f>
        <v> </v>
      </c>
      <c r="P13" s="74" t="str">
        <f>IF(D13=""," ",O13+1)</f>
        <v> </v>
      </c>
      <c r="Q13" s="75" t="str">
        <f>IF(D13=""," ",P13+1)</f>
        <v> </v>
      </c>
    </row>
    <row r="14" spans="1:17" ht="23.25" customHeight="1">
      <c r="A14" s="133"/>
      <c r="B14" s="126"/>
      <c r="C14" s="94" t="s">
        <v>24</v>
      </c>
      <c r="D14" s="95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7"/>
    </row>
    <row r="15" spans="1:17" ht="23.25" customHeight="1">
      <c r="A15" s="133"/>
      <c r="B15" s="127"/>
      <c r="C15" s="13" t="s">
        <v>41</v>
      </c>
      <c r="D15" s="102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4"/>
    </row>
    <row r="16" spans="1:17" ht="12">
      <c r="A16" s="133"/>
      <c r="B16" s="129" t="s">
        <v>28</v>
      </c>
      <c r="C16" s="14" t="s">
        <v>20</v>
      </c>
      <c r="D16" s="76"/>
      <c r="E16" s="77" t="str">
        <f>IF(D16=""," ",D16+1)</f>
        <v> </v>
      </c>
      <c r="F16" s="77" t="str">
        <f>IF(D16=""," ",E16+1)</f>
        <v> </v>
      </c>
      <c r="G16" s="77" t="str">
        <f>IF(D16=""," ",F16+1)</f>
        <v> </v>
      </c>
      <c r="H16" s="77" t="str">
        <f>IF(D16=""," ",G16+1)</f>
        <v> </v>
      </c>
      <c r="I16" s="77" t="str">
        <f>IF(D16=""," ",H16+1)</f>
        <v> </v>
      </c>
      <c r="J16" s="77" t="str">
        <f>IF(D16=""," ",I16+1)</f>
        <v> </v>
      </c>
      <c r="K16" s="77" t="str">
        <f>IF(D16=""," ",J16+1)</f>
        <v> </v>
      </c>
      <c r="L16" s="77" t="str">
        <f>IF(D16=""," ",K16+1)</f>
        <v> </v>
      </c>
      <c r="M16" s="77" t="str">
        <f>IF(D16=""," ",L16+1)</f>
        <v> </v>
      </c>
      <c r="N16" s="77" t="str">
        <f>IF(D16=""," ",M16+1)</f>
        <v> </v>
      </c>
      <c r="O16" s="77" t="str">
        <f>IF(D16=""," ",N16+1)</f>
        <v> </v>
      </c>
      <c r="P16" s="77" t="str">
        <f>IF(D16=""," ",O16+1)</f>
        <v> </v>
      </c>
      <c r="Q16" s="78" t="str">
        <f>IF(D16=""," ",P16+1)</f>
        <v> </v>
      </c>
    </row>
    <row r="17" spans="1:17" ht="23.25" customHeight="1">
      <c r="A17" s="133"/>
      <c r="B17" s="130"/>
      <c r="C17" s="90" t="s">
        <v>24</v>
      </c>
      <c r="D17" s="91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3"/>
    </row>
    <row r="18" spans="1:17" ht="23.25" customHeight="1" thickBot="1">
      <c r="A18" s="134"/>
      <c r="B18" s="131"/>
      <c r="C18" s="15" t="s">
        <v>41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7"/>
    </row>
    <row r="19" spans="3:17" ht="11.25">
      <c r="C19" s="98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3:17" ht="12" thickBot="1">
      <c r="C20" s="7" t="s">
        <v>19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0.25" customHeight="1">
      <c r="A21" s="141" t="s">
        <v>5</v>
      </c>
      <c r="B21" s="18" t="s">
        <v>22</v>
      </c>
      <c r="C21" s="63">
        <v>0.001</v>
      </c>
      <c r="D21" s="19"/>
      <c r="E21" s="20">
        <f>D21*(1+C21)</f>
        <v>0</v>
      </c>
      <c r="F21" s="20">
        <f>E21*(1+C21)</f>
        <v>0</v>
      </c>
      <c r="G21" s="20">
        <f>F21*(1+C21)</f>
        <v>0</v>
      </c>
      <c r="H21" s="20">
        <f>G21*(1+C21)</f>
        <v>0</v>
      </c>
      <c r="I21" s="20">
        <f>H21*(1+C21)</f>
        <v>0</v>
      </c>
      <c r="J21" s="20">
        <f>I21*(1+C21)</f>
        <v>0</v>
      </c>
      <c r="K21" s="20">
        <f>J21*(1+C21)</f>
        <v>0</v>
      </c>
      <c r="L21" s="20">
        <f>K21*(1+C21)</f>
        <v>0</v>
      </c>
      <c r="M21" s="20">
        <f>L21*(1+C21)</f>
        <v>0</v>
      </c>
      <c r="N21" s="20">
        <f>M21*(1+C21)</f>
        <v>0</v>
      </c>
      <c r="O21" s="20">
        <f>N21*(1+C21)</f>
        <v>0</v>
      </c>
      <c r="P21" s="20">
        <f>O21*(1+C21)</f>
        <v>0</v>
      </c>
      <c r="Q21" s="21">
        <f>P21*(1+C21)</f>
        <v>0</v>
      </c>
    </row>
    <row r="22" spans="1:17" ht="20.25" customHeight="1">
      <c r="A22" s="142"/>
      <c r="B22" s="22" t="s">
        <v>23</v>
      </c>
      <c r="C22" s="64">
        <v>0.001</v>
      </c>
      <c r="D22" s="23"/>
      <c r="E22" s="24">
        <f>D22*(1+C22)</f>
        <v>0</v>
      </c>
      <c r="F22" s="24">
        <f>E22*(1+C22)</f>
        <v>0</v>
      </c>
      <c r="G22" s="24">
        <f>F22*(1+C22)</f>
        <v>0</v>
      </c>
      <c r="H22" s="24">
        <f>G22*(1+C22)</f>
        <v>0</v>
      </c>
      <c r="I22" s="24">
        <f>H22*(1+C22)</f>
        <v>0</v>
      </c>
      <c r="J22" s="24">
        <f>I22*(1+C22)</f>
        <v>0</v>
      </c>
      <c r="K22" s="24">
        <f>J22*(1+C22)</f>
        <v>0</v>
      </c>
      <c r="L22" s="24">
        <f>K22*(1+C22)</f>
        <v>0</v>
      </c>
      <c r="M22" s="24">
        <f>L22*(1+C22)</f>
        <v>0</v>
      </c>
      <c r="N22" s="24">
        <f>M22*(1+C22)</f>
        <v>0</v>
      </c>
      <c r="O22" s="24">
        <f>N22*(1+C22)</f>
        <v>0</v>
      </c>
      <c r="P22" s="24">
        <f>O22*(1+C22)</f>
        <v>0</v>
      </c>
      <c r="Q22" s="25">
        <f>P22*(1+C22)</f>
        <v>0</v>
      </c>
    </row>
    <row r="23" spans="1:17" ht="20.25" customHeight="1">
      <c r="A23" s="143"/>
      <c r="B23" s="26" t="s">
        <v>6</v>
      </c>
      <c r="C23" s="65"/>
      <c r="D23" s="27"/>
      <c r="E23" s="28">
        <f>D23*(1+C23)</f>
        <v>0</v>
      </c>
      <c r="F23" s="28">
        <f>E23*(1+C23)</f>
        <v>0</v>
      </c>
      <c r="G23" s="28">
        <f>F23*(1+C23)</f>
        <v>0</v>
      </c>
      <c r="H23" s="28">
        <f>G23*(1+C23)</f>
        <v>0</v>
      </c>
      <c r="I23" s="28">
        <f>H23*(1+C23)</f>
        <v>0</v>
      </c>
      <c r="J23" s="28">
        <f>I23*(1+C23)</f>
        <v>0</v>
      </c>
      <c r="K23" s="28">
        <f>J23*(1+C23)</f>
        <v>0</v>
      </c>
      <c r="L23" s="28">
        <f>K23*(1+C23)</f>
        <v>0</v>
      </c>
      <c r="M23" s="28">
        <f>L23*(1+C23)</f>
        <v>0</v>
      </c>
      <c r="N23" s="28">
        <f>M23*(1+C23)</f>
        <v>0</v>
      </c>
      <c r="O23" s="28">
        <f>N23*(1+C23)</f>
        <v>0</v>
      </c>
      <c r="P23" s="28">
        <f>O23*(1+C23)</f>
        <v>0</v>
      </c>
      <c r="Q23" s="29">
        <f>P23*(1+C23)</f>
        <v>0</v>
      </c>
    </row>
    <row r="24" spans="1:17" ht="20.25" customHeight="1">
      <c r="A24" s="143"/>
      <c r="B24" s="22" t="s">
        <v>7</v>
      </c>
      <c r="C24" s="64"/>
      <c r="D24" s="23"/>
      <c r="E24" s="24">
        <f>D24*(1+C24)</f>
        <v>0</v>
      </c>
      <c r="F24" s="24">
        <f>E24*(1+C24)</f>
        <v>0</v>
      </c>
      <c r="G24" s="24">
        <f>F24*(1+C24)</f>
        <v>0</v>
      </c>
      <c r="H24" s="24">
        <f>G24*(1+C24)</f>
        <v>0</v>
      </c>
      <c r="I24" s="24">
        <f>H24*(1+C24)</f>
        <v>0</v>
      </c>
      <c r="J24" s="24">
        <f>I24*(1+C24)</f>
        <v>0</v>
      </c>
      <c r="K24" s="24">
        <f>J24*(1+C24)</f>
        <v>0</v>
      </c>
      <c r="L24" s="24">
        <f>K24*(1+C24)</f>
        <v>0</v>
      </c>
      <c r="M24" s="24">
        <f>L24*(1+C24)</f>
        <v>0</v>
      </c>
      <c r="N24" s="24">
        <f>M24*(1+C24)</f>
        <v>0</v>
      </c>
      <c r="O24" s="24">
        <f>N24*(1+C24)</f>
        <v>0</v>
      </c>
      <c r="P24" s="24">
        <f>O24*(1+C24)</f>
        <v>0</v>
      </c>
      <c r="Q24" s="25">
        <f>P24*(1+C24)</f>
        <v>0</v>
      </c>
    </row>
    <row r="25" spans="1:17" ht="20.25" customHeight="1" thickBot="1">
      <c r="A25" s="143"/>
      <c r="B25" s="30" t="s">
        <v>8</v>
      </c>
      <c r="C25" s="66"/>
      <c r="D25" s="31"/>
      <c r="E25" s="32">
        <f>D25*(1+C25)</f>
        <v>0</v>
      </c>
      <c r="F25" s="32">
        <f>E25*(1+C25)</f>
        <v>0</v>
      </c>
      <c r="G25" s="32">
        <f>F25*(1+C25)</f>
        <v>0</v>
      </c>
      <c r="H25" s="32">
        <f>G25*(1+C25)</f>
        <v>0</v>
      </c>
      <c r="I25" s="32">
        <f>H25*(1+C25)</f>
        <v>0</v>
      </c>
      <c r="J25" s="32">
        <f>I25*(1+C25)</f>
        <v>0</v>
      </c>
      <c r="K25" s="32">
        <f>J25*(1+C25)</f>
        <v>0</v>
      </c>
      <c r="L25" s="32">
        <f>K25*(1+C25)</f>
        <v>0</v>
      </c>
      <c r="M25" s="32">
        <f>L25*(1+C25)</f>
        <v>0</v>
      </c>
      <c r="N25" s="32">
        <f>M25*(1+C25)</f>
        <v>0</v>
      </c>
      <c r="O25" s="32">
        <f>N25*(1+C25)</f>
        <v>0</v>
      </c>
      <c r="P25" s="32">
        <f>O25*(1+C25)</f>
        <v>0</v>
      </c>
      <c r="Q25" s="33">
        <f>P25*(1+C25)</f>
        <v>0</v>
      </c>
    </row>
    <row r="26" spans="1:17" ht="20.25" customHeight="1" thickBot="1">
      <c r="A26" s="144"/>
      <c r="B26" s="34" t="s">
        <v>9</v>
      </c>
      <c r="C26" s="35"/>
      <c r="D26" s="36">
        <f>SUM(D21:D25)</f>
        <v>0</v>
      </c>
      <c r="E26" s="37">
        <f aca="true" t="shared" si="0" ref="E26:Q26">SUM(E21:E25)</f>
        <v>0</v>
      </c>
      <c r="F26" s="37">
        <f t="shared" si="0"/>
        <v>0</v>
      </c>
      <c r="G26" s="37">
        <f t="shared" si="0"/>
        <v>0</v>
      </c>
      <c r="H26" s="37">
        <f t="shared" si="0"/>
        <v>0</v>
      </c>
      <c r="I26" s="37">
        <f t="shared" si="0"/>
        <v>0</v>
      </c>
      <c r="J26" s="37">
        <f t="shared" si="0"/>
        <v>0</v>
      </c>
      <c r="K26" s="37">
        <f t="shared" si="0"/>
        <v>0</v>
      </c>
      <c r="L26" s="37">
        <f t="shared" si="0"/>
        <v>0</v>
      </c>
      <c r="M26" s="37">
        <f t="shared" si="0"/>
        <v>0</v>
      </c>
      <c r="N26" s="37">
        <f t="shared" si="0"/>
        <v>0</v>
      </c>
      <c r="O26" s="37">
        <f t="shared" si="0"/>
        <v>0</v>
      </c>
      <c r="P26" s="37">
        <f t="shared" si="0"/>
        <v>0</v>
      </c>
      <c r="Q26" s="38">
        <f t="shared" si="0"/>
        <v>0</v>
      </c>
    </row>
    <row r="27" spans="1:17" ht="12" thickBot="1">
      <c r="A27" s="39"/>
      <c r="B27" s="40"/>
      <c r="C27" s="41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2"/>
    </row>
    <row r="28" spans="1:17" ht="20.25" customHeight="1">
      <c r="A28" s="145" t="s">
        <v>10</v>
      </c>
      <c r="B28" s="43" t="s">
        <v>11</v>
      </c>
      <c r="C28" s="67">
        <v>0.001</v>
      </c>
      <c r="D28" s="44"/>
      <c r="E28" s="45">
        <f>D28*(1+C28)</f>
        <v>0</v>
      </c>
      <c r="F28" s="45">
        <f>E28*(1+C28)</f>
        <v>0</v>
      </c>
      <c r="G28" s="45">
        <f>F28*(1+C28)</f>
        <v>0</v>
      </c>
      <c r="H28" s="45">
        <f>G28*(1+C28)</f>
        <v>0</v>
      </c>
      <c r="I28" s="45">
        <f>H28*(1+C28)</f>
        <v>0</v>
      </c>
      <c r="J28" s="45">
        <f>I28*(1+C28)</f>
        <v>0</v>
      </c>
      <c r="K28" s="45">
        <f>J28*(1+C28)</f>
        <v>0</v>
      </c>
      <c r="L28" s="45">
        <f>K28*(1+C28)</f>
        <v>0</v>
      </c>
      <c r="M28" s="45">
        <f>L28*(1+C28)</f>
        <v>0</v>
      </c>
      <c r="N28" s="45">
        <f>M28*(1+C28)</f>
        <v>0</v>
      </c>
      <c r="O28" s="45">
        <f>N28*(1+C28)</f>
        <v>0</v>
      </c>
      <c r="P28" s="45">
        <f>O28*(1+C28)</f>
        <v>0</v>
      </c>
      <c r="Q28" s="46">
        <f>P28*(1+C28)</f>
        <v>0</v>
      </c>
    </row>
    <row r="29" spans="1:17" ht="20.25" customHeight="1">
      <c r="A29" s="146"/>
      <c r="B29" s="22" t="s">
        <v>12</v>
      </c>
      <c r="C29" s="64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</row>
    <row r="30" spans="1:17" ht="20.25" customHeight="1">
      <c r="A30" s="146"/>
      <c r="B30" s="47" t="s">
        <v>13</v>
      </c>
      <c r="C30" s="68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0"/>
    </row>
    <row r="31" spans="1:17" ht="20.25" customHeight="1">
      <c r="A31" s="146"/>
      <c r="B31" s="22" t="s">
        <v>14</v>
      </c>
      <c r="C31" s="64"/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</row>
    <row r="32" spans="1:17" ht="20.25" customHeight="1" thickBot="1">
      <c r="A32" s="146"/>
      <c r="B32" s="51" t="s">
        <v>15</v>
      </c>
      <c r="C32" s="69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4"/>
    </row>
    <row r="33" spans="1:17" ht="20.25" customHeight="1" thickBot="1">
      <c r="A33" s="147"/>
      <c r="B33" s="34" t="s">
        <v>16</v>
      </c>
      <c r="C33" s="35"/>
      <c r="D33" s="36">
        <f>SUM(D28:D32)</f>
        <v>0</v>
      </c>
      <c r="E33" s="37">
        <f aca="true" t="shared" si="1" ref="E33:Q33">SUM(E28:E32)</f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37">
        <f t="shared" si="1"/>
        <v>0</v>
      </c>
      <c r="Q33" s="38">
        <f t="shared" si="1"/>
        <v>0</v>
      </c>
    </row>
    <row r="34" spans="1:17" ht="12" thickBot="1">
      <c r="A34" s="39"/>
      <c r="B34" s="40"/>
      <c r="C34" s="41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2"/>
    </row>
    <row r="35" spans="1:17" ht="20.25" customHeight="1" thickBot="1">
      <c r="A35" s="120" t="s">
        <v>17</v>
      </c>
      <c r="B35" s="121"/>
      <c r="C35" s="55"/>
      <c r="D35" s="56">
        <f aca="true" t="shared" si="2" ref="D35:Q35">D26-D33</f>
        <v>0</v>
      </c>
      <c r="E35" s="57">
        <f t="shared" si="2"/>
        <v>0</v>
      </c>
      <c r="F35" s="57">
        <f t="shared" si="2"/>
        <v>0</v>
      </c>
      <c r="G35" s="57">
        <f t="shared" si="2"/>
        <v>0</v>
      </c>
      <c r="H35" s="57">
        <f t="shared" si="2"/>
        <v>0</v>
      </c>
      <c r="I35" s="57">
        <f t="shared" si="2"/>
        <v>0</v>
      </c>
      <c r="J35" s="57">
        <f t="shared" si="2"/>
        <v>0</v>
      </c>
      <c r="K35" s="57">
        <f t="shared" si="2"/>
        <v>0</v>
      </c>
      <c r="L35" s="57">
        <f t="shared" si="2"/>
        <v>0</v>
      </c>
      <c r="M35" s="57">
        <f t="shared" si="2"/>
        <v>0</v>
      </c>
      <c r="N35" s="57">
        <f t="shared" si="2"/>
        <v>0</v>
      </c>
      <c r="O35" s="57">
        <f t="shared" si="2"/>
        <v>0</v>
      </c>
      <c r="P35" s="57">
        <f t="shared" si="2"/>
        <v>0</v>
      </c>
      <c r="Q35" s="58">
        <f t="shared" si="2"/>
        <v>0</v>
      </c>
    </row>
    <row r="36" spans="1:17" ht="20.25" customHeight="1" thickBot="1">
      <c r="A36" s="135" t="s">
        <v>18</v>
      </c>
      <c r="B36" s="136"/>
      <c r="C36" s="59"/>
      <c r="D36" s="60">
        <f>C36+D35</f>
        <v>0</v>
      </c>
      <c r="E36" s="61">
        <f>D36+E35</f>
        <v>0</v>
      </c>
      <c r="F36" s="61">
        <f aca="true" t="shared" si="3" ref="F36:Q36">E36+F35</f>
        <v>0</v>
      </c>
      <c r="G36" s="61">
        <f t="shared" si="3"/>
        <v>0</v>
      </c>
      <c r="H36" s="61">
        <f t="shared" si="3"/>
        <v>0</v>
      </c>
      <c r="I36" s="61">
        <f t="shared" si="3"/>
        <v>0</v>
      </c>
      <c r="J36" s="61">
        <f t="shared" si="3"/>
        <v>0</v>
      </c>
      <c r="K36" s="61">
        <f t="shared" si="3"/>
        <v>0</v>
      </c>
      <c r="L36" s="61">
        <f t="shared" si="3"/>
        <v>0</v>
      </c>
      <c r="M36" s="61">
        <f t="shared" si="3"/>
        <v>0</v>
      </c>
      <c r="N36" s="61">
        <f t="shared" si="3"/>
        <v>0</v>
      </c>
      <c r="O36" s="61">
        <f t="shared" si="3"/>
        <v>0</v>
      </c>
      <c r="P36" s="61">
        <f t="shared" si="3"/>
        <v>0</v>
      </c>
      <c r="Q36" s="62">
        <f t="shared" si="3"/>
        <v>0</v>
      </c>
    </row>
    <row r="38" spans="1:17" ht="11.25">
      <c r="A38" s="138" t="s">
        <v>26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</row>
  </sheetData>
  <mergeCells count="15">
    <mergeCell ref="A36:B36"/>
    <mergeCell ref="A1:P1"/>
    <mergeCell ref="A38:Q38"/>
    <mergeCell ref="A2:A3"/>
    <mergeCell ref="A21:A26"/>
    <mergeCell ref="A28:A33"/>
    <mergeCell ref="B2:C2"/>
    <mergeCell ref="B3:C3"/>
    <mergeCell ref="A35:B35"/>
    <mergeCell ref="B4:B6"/>
    <mergeCell ref="B7:B9"/>
    <mergeCell ref="B10:B12"/>
    <mergeCell ref="B13:B15"/>
    <mergeCell ref="B16:B18"/>
    <mergeCell ref="A4:A18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39"/>
  <sheetViews>
    <sheetView tabSelected="1" zoomScale="75" zoomScaleNormal="75" workbookViewId="0" topLeftCell="A1">
      <selection activeCell="A39" sqref="A39:Q39"/>
    </sheetView>
  </sheetViews>
  <sheetFormatPr defaultColWidth="9.00390625" defaultRowHeight="13.5"/>
  <cols>
    <col min="1" max="1" width="8.00390625" style="9" bestFit="1" customWidth="1"/>
    <col min="2" max="2" width="15.125" style="9" bestFit="1" customWidth="1"/>
    <col min="3" max="3" width="11.125" style="9" bestFit="1" customWidth="1"/>
    <col min="4" max="17" width="10.125" style="9" customWidth="1"/>
    <col min="18" max="16384" width="9.00390625" style="9" customWidth="1"/>
  </cols>
  <sheetData>
    <row r="1" spans="1:16" s="8" customFormat="1" ht="39" customHeight="1" thickBot="1">
      <c r="A1" s="137" t="s">
        <v>21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7" ht="18" customHeight="1">
      <c r="A2" s="139"/>
      <c r="B2" s="116" t="s">
        <v>0</v>
      </c>
      <c r="C2" s="117"/>
      <c r="D2" s="1">
        <v>2007</v>
      </c>
      <c r="E2" s="2">
        <v>2008</v>
      </c>
      <c r="F2" s="2">
        <v>2009</v>
      </c>
      <c r="G2" s="2">
        <v>2010</v>
      </c>
      <c r="H2" s="2">
        <v>2011</v>
      </c>
      <c r="I2" s="2">
        <v>2012</v>
      </c>
      <c r="J2" s="2">
        <v>2013</v>
      </c>
      <c r="K2" s="2">
        <v>2014</v>
      </c>
      <c r="L2" s="2">
        <v>2015</v>
      </c>
      <c r="M2" s="2">
        <v>2016</v>
      </c>
      <c r="N2" s="2">
        <v>2017</v>
      </c>
      <c r="O2" s="2">
        <v>2018</v>
      </c>
      <c r="P2" s="2">
        <v>2019</v>
      </c>
      <c r="Q2" s="3">
        <v>2020</v>
      </c>
    </row>
    <row r="3" spans="1:17" ht="18" customHeight="1" thickBot="1">
      <c r="A3" s="140"/>
      <c r="B3" s="118" t="s">
        <v>1</v>
      </c>
      <c r="C3" s="119"/>
      <c r="D3" s="4">
        <v>0</v>
      </c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10</v>
      </c>
      <c r="O3" s="5">
        <v>11</v>
      </c>
      <c r="P3" s="5">
        <v>12</v>
      </c>
      <c r="Q3" s="6">
        <v>13</v>
      </c>
    </row>
    <row r="4" spans="1:17" ht="12.75" thickTop="1">
      <c r="A4" s="132" t="s">
        <v>2</v>
      </c>
      <c r="B4" s="122" t="s">
        <v>3</v>
      </c>
      <c r="C4" s="10" t="s">
        <v>20</v>
      </c>
      <c r="D4" s="70">
        <v>35</v>
      </c>
      <c r="E4" s="71">
        <f>IF(D4=""," ",D4+1)</f>
        <v>36</v>
      </c>
      <c r="F4" s="71">
        <f>IF(D4=""," ",E4+1)</f>
        <v>37</v>
      </c>
      <c r="G4" s="71">
        <f>IF(D4=""," ",F4+1)</f>
        <v>38</v>
      </c>
      <c r="H4" s="71">
        <f>IF(D4=""," ",G4+1)</f>
        <v>39</v>
      </c>
      <c r="I4" s="71">
        <f>IF(D4=""," ",H4+1)</f>
        <v>40</v>
      </c>
      <c r="J4" s="71">
        <f>IF(D4=""," ",I4+1)</f>
        <v>41</v>
      </c>
      <c r="K4" s="71">
        <f>IF(D4=""," ",J4+1)</f>
        <v>42</v>
      </c>
      <c r="L4" s="71">
        <f>IF(D4=""," ",K4+1)</f>
        <v>43</v>
      </c>
      <c r="M4" s="71">
        <f>IF(D4=""," ",L4+1)</f>
        <v>44</v>
      </c>
      <c r="N4" s="71">
        <f>IF(D4=""," ",M4+1)</f>
        <v>45</v>
      </c>
      <c r="O4" s="71">
        <f>IF(D4=""," ",N4+1)</f>
        <v>46</v>
      </c>
      <c r="P4" s="71">
        <f>IF(D4=""," ",O4+1)</f>
        <v>47</v>
      </c>
      <c r="Q4" s="72">
        <f>IF(D4=""," ",P4+1)</f>
        <v>48</v>
      </c>
    </row>
    <row r="5" spans="1:17" ht="23.25" customHeight="1">
      <c r="A5" s="133"/>
      <c r="B5" s="123"/>
      <c r="C5" s="90" t="s">
        <v>24</v>
      </c>
      <c r="D5" s="91"/>
      <c r="E5" s="92"/>
      <c r="F5" s="92"/>
      <c r="G5" s="92"/>
      <c r="H5" s="92" t="s">
        <v>38</v>
      </c>
      <c r="I5" s="92" t="s">
        <v>37</v>
      </c>
      <c r="J5" s="92"/>
      <c r="K5" s="92" t="s">
        <v>42</v>
      </c>
      <c r="L5" s="92"/>
      <c r="M5" s="92"/>
      <c r="N5" s="92"/>
      <c r="O5" s="92"/>
      <c r="P5" s="92"/>
      <c r="Q5" s="93"/>
    </row>
    <row r="6" spans="1:17" ht="23.25" customHeight="1">
      <c r="A6" s="133"/>
      <c r="B6" s="124"/>
      <c r="C6" s="11" t="s">
        <v>41</v>
      </c>
      <c r="D6" s="99"/>
      <c r="E6" s="100"/>
      <c r="F6" s="100"/>
      <c r="G6" s="100"/>
      <c r="H6" s="110">
        <v>600000</v>
      </c>
      <c r="I6" s="110">
        <v>8000000</v>
      </c>
      <c r="J6" s="100"/>
      <c r="K6" s="100">
        <v>2000000</v>
      </c>
      <c r="L6" s="100"/>
      <c r="M6" s="100"/>
      <c r="N6" s="100"/>
      <c r="O6" s="100"/>
      <c r="P6" s="100"/>
      <c r="Q6" s="101"/>
    </row>
    <row r="7" spans="1:17" ht="12">
      <c r="A7" s="133"/>
      <c r="B7" s="125" t="s">
        <v>4</v>
      </c>
      <c r="C7" s="12" t="s">
        <v>20</v>
      </c>
      <c r="D7" s="73">
        <v>31</v>
      </c>
      <c r="E7" s="74">
        <f>IF(D7=""," ",D7+1)</f>
        <v>32</v>
      </c>
      <c r="F7" s="74">
        <f>IF(D7=""," ",E7+1)</f>
        <v>33</v>
      </c>
      <c r="G7" s="74">
        <f>IF(D7=""," ",F7+1)</f>
        <v>34</v>
      </c>
      <c r="H7" s="74">
        <f>IF(D7=""," ",G7+1)</f>
        <v>35</v>
      </c>
      <c r="I7" s="74">
        <f>IF(D7=""," ",H7+1)</f>
        <v>36</v>
      </c>
      <c r="J7" s="74">
        <f>IF(D7=""," ",I7+1)</f>
        <v>37</v>
      </c>
      <c r="K7" s="74">
        <f>IF(D7=""," ",J7+1)</f>
        <v>38</v>
      </c>
      <c r="L7" s="74">
        <f>IF(D7=""," ",K7+1)</f>
        <v>39</v>
      </c>
      <c r="M7" s="74">
        <f>IF(D7=""," ",L7+1)</f>
        <v>40</v>
      </c>
      <c r="N7" s="74">
        <f>IF(D7=""," ",M7+1)</f>
        <v>41</v>
      </c>
      <c r="O7" s="74">
        <f>IF(D7=""," ",N7+1)</f>
        <v>42</v>
      </c>
      <c r="P7" s="74">
        <f>IF(D7=""," ",O7+1)</f>
        <v>43</v>
      </c>
      <c r="Q7" s="75">
        <f>IF(D7=""," ",P7+1)</f>
        <v>44</v>
      </c>
    </row>
    <row r="8" spans="1:17" ht="23.25" customHeight="1">
      <c r="A8" s="133"/>
      <c r="B8" s="126"/>
      <c r="C8" s="94" t="s">
        <v>25</v>
      </c>
      <c r="D8" s="95"/>
      <c r="E8" s="96"/>
      <c r="F8" s="96"/>
      <c r="G8" s="96"/>
      <c r="H8" s="96" t="s">
        <v>39</v>
      </c>
      <c r="I8" s="96"/>
      <c r="J8" s="96"/>
      <c r="K8" s="96"/>
      <c r="L8" s="96"/>
      <c r="M8" s="96"/>
      <c r="N8" s="96"/>
      <c r="O8" s="96"/>
      <c r="P8" s="96"/>
      <c r="Q8" s="97"/>
    </row>
    <row r="9" spans="1:17" ht="23.25" customHeight="1">
      <c r="A9" s="133"/>
      <c r="B9" s="127"/>
      <c r="C9" s="13" t="s">
        <v>41</v>
      </c>
      <c r="D9" s="102"/>
      <c r="E9" s="103"/>
      <c r="F9" s="103"/>
      <c r="G9" s="103"/>
      <c r="H9" s="108">
        <v>600000</v>
      </c>
      <c r="I9" s="103"/>
      <c r="J9" s="103"/>
      <c r="K9" s="103"/>
      <c r="L9" s="103"/>
      <c r="M9" s="103"/>
      <c r="N9" s="103"/>
      <c r="O9" s="103"/>
      <c r="P9" s="103"/>
      <c r="Q9" s="104"/>
    </row>
    <row r="10" spans="1:17" ht="12">
      <c r="A10" s="133"/>
      <c r="B10" s="128" t="s">
        <v>27</v>
      </c>
      <c r="C10" s="14" t="s">
        <v>20</v>
      </c>
      <c r="D10" s="76">
        <v>5</v>
      </c>
      <c r="E10" s="77">
        <f>IF(D10=""," ",D10+1)</f>
        <v>6</v>
      </c>
      <c r="F10" s="77">
        <f>IF(D10=""," ",E10+1)</f>
        <v>7</v>
      </c>
      <c r="G10" s="77">
        <f>IF(D10=""," ",F10+1)</f>
        <v>8</v>
      </c>
      <c r="H10" s="77">
        <f>IF(D10=""," ",G10+1)</f>
        <v>9</v>
      </c>
      <c r="I10" s="77">
        <f>IF(D10=""," ",H10+1)</f>
        <v>10</v>
      </c>
      <c r="J10" s="77">
        <f>IF(D10=""," ",I10+1)</f>
        <v>11</v>
      </c>
      <c r="K10" s="77">
        <f>IF(D10=""," ",J10+1)</f>
        <v>12</v>
      </c>
      <c r="L10" s="77">
        <f>IF(D10=""," ",K10+1)</f>
        <v>13</v>
      </c>
      <c r="M10" s="77">
        <f>IF(D10=""," ",L10+1)</f>
        <v>14</v>
      </c>
      <c r="N10" s="77">
        <f>IF(D10=""," ",M10+1)</f>
        <v>15</v>
      </c>
      <c r="O10" s="77">
        <f>IF(D10=""," ",N10+1)</f>
        <v>16</v>
      </c>
      <c r="P10" s="77">
        <f>IF(D10=""," ",O10+1)</f>
        <v>17</v>
      </c>
      <c r="Q10" s="78">
        <f>IF(D10=""," ",P10+1)</f>
        <v>18</v>
      </c>
    </row>
    <row r="11" spans="1:17" ht="23.25" customHeight="1">
      <c r="A11" s="133"/>
      <c r="B11" s="123"/>
      <c r="C11" s="90" t="s">
        <v>24</v>
      </c>
      <c r="D11" s="112" t="s">
        <v>30</v>
      </c>
      <c r="E11" s="92"/>
      <c r="F11" s="92" t="s">
        <v>31</v>
      </c>
      <c r="G11" s="92"/>
      <c r="H11" s="92"/>
      <c r="I11" s="92"/>
      <c r="J11" s="92"/>
      <c r="K11" s="92"/>
      <c r="L11" s="92" t="s">
        <v>32</v>
      </c>
      <c r="M11" s="92"/>
      <c r="N11" s="92"/>
      <c r="O11" s="92" t="s">
        <v>40</v>
      </c>
      <c r="P11" s="92"/>
      <c r="Q11" s="93"/>
    </row>
    <row r="12" spans="1:17" ht="23.25" customHeight="1">
      <c r="A12" s="133"/>
      <c r="B12" s="124"/>
      <c r="C12" s="11" t="s">
        <v>41</v>
      </c>
      <c r="D12" s="109">
        <v>100000</v>
      </c>
      <c r="E12" s="110"/>
      <c r="F12" s="110">
        <v>100000</v>
      </c>
      <c r="G12" s="110"/>
      <c r="H12" s="110"/>
      <c r="I12" s="110"/>
      <c r="J12" s="110"/>
      <c r="K12" s="110"/>
      <c r="L12" s="110">
        <v>200000</v>
      </c>
      <c r="M12" s="110"/>
      <c r="N12" s="110"/>
      <c r="O12" s="110">
        <v>500000</v>
      </c>
      <c r="P12" s="110"/>
      <c r="Q12" s="111"/>
    </row>
    <row r="13" spans="1:17" ht="12">
      <c r="A13" s="133"/>
      <c r="B13" s="125" t="s">
        <v>27</v>
      </c>
      <c r="C13" s="12" t="s">
        <v>20</v>
      </c>
      <c r="D13" s="73">
        <v>3</v>
      </c>
      <c r="E13" s="74">
        <f>IF(D13=""," ",D13+1)</f>
        <v>4</v>
      </c>
      <c r="F13" s="74">
        <f>IF(D13=""," ",E13+1)</f>
        <v>5</v>
      </c>
      <c r="G13" s="74">
        <f>IF(D13=""," ",F13+1)</f>
        <v>6</v>
      </c>
      <c r="H13" s="74">
        <f>IF(D13=""," ",G13+1)</f>
        <v>7</v>
      </c>
      <c r="I13" s="74">
        <f>IF(D13=""," ",H13+1)</f>
        <v>8</v>
      </c>
      <c r="J13" s="74">
        <f>IF(D13=""," ",I13+1)</f>
        <v>9</v>
      </c>
      <c r="K13" s="74">
        <f>IF(D13=""," ",J13+1)</f>
        <v>10</v>
      </c>
      <c r="L13" s="74">
        <f>IF(D13=""," ",K13+1)</f>
        <v>11</v>
      </c>
      <c r="M13" s="74">
        <f>IF(D13=""," ",L13+1)</f>
        <v>12</v>
      </c>
      <c r="N13" s="74">
        <f>IF(D13=""," ",M13+1)</f>
        <v>13</v>
      </c>
      <c r="O13" s="74">
        <f>IF(D13=""," ",N13+1)</f>
        <v>14</v>
      </c>
      <c r="P13" s="74">
        <f>IF(D13=""," ",O13+1)</f>
        <v>15</v>
      </c>
      <c r="Q13" s="75">
        <f>IF(D13=""," ",P13+1)</f>
        <v>16</v>
      </c>
    </row>
    <row r="14" spans="1:17" ht="23.25" customHeight="1">
      <c r="A14" s="133"/>
      <c r="B14" s="126"/>
      <c r="C14" s="94" t="s">
        <v>24</v>
      </c>
      <c r="D14" s="115"/>
      <c r="E14" s="96"/>
      <c r="F14" s="96" t="s">
        <v>33</v>
      </c>
      <c r="G14" s="96"/>
      <c r="H14" s="96" t="s">
        <v>34</v>
      </c>
      <c r="I14" s="96"/>
      <c r="J14" s="96"/>
      <c r="K14" s="96"/>
      <c r="L14" s="96"/>
      <c r="M14" s="96"/>
      <c r="N14" s="96" t="s">
        <v>35</v>
      </c>
      <c r="O14" s="96"/>
      <c r="P14" s="96"/>
      <c r="Q14" s="97" t="s">
        <v>40</v>
      </c>
    </row>
    <row r="15" spans="1:17" ht="23.25" customHeight="1">
      <c r="A15" s="133"/>
      <c r="B15" s="127"/>
      <c r="C15" s="13" t="s">
        <v>41</v>
      </c>
      <c r="D15" s="113"/>
      <c r="E15" s="108"/>
      <c r="F15" s="108">
        <v>100000</v>
      </c>
      <c r="G15" s="108"/>
      <c r="H15" s="108">
        <v>100000</v>
      </c>
      <c r="I15" s="108"/>
      <c r="J15" s="108"/>
      <c r="K15" s="108"/>
      <c r="L15" s="108"/>
      <c r="M15" s="108"/>
      <c r="N15" s="108">
        <v>200000</v>
      </c>
      <c r="O15" s="108"/>
      <c r="P15" s="108"/>
      <c r="Q15" s="114">
        <v>500000</v>
      </c>
    </row>
    <row r="16" spans="1:17" ht="12">
      <c r="A16" s="133"/>
      <c r="B16" s="129" t="s">
        <v>28</v>
      </c>
      <c r="C16" s="14" t="s">
        <v>20</v>
      </c>
      <c r="D16" s="76"/>
      <c r="E16" s="77" t="str">
        <f>IF(D16=""," ",D16+1)</f>
        <v> </v>
      </c>
      <c r="F16" s="77" t="str">
        <f>IF(D16=""," ",E16+1)</f>
        <v> </v>
      </c>
      <c r="G16" s="77" t="str">
        <f>IF(D16=""," ",F16+1)</f>
        <v> </v>
      </c>
      <c r="H16" s="77" t="str">
        <f>IF(D16=""," ",G16+1)</f>
        <v> </v>
      </c>
      <c r="I16" s="77" t="str">
        <f>IF(D16=""," ",H16+1)</f>
        <v> </v>
      </c>
      <c r="J16" s="77" t="str">
        <f>IF(D16=""," ",I16+1)</f>
        <v> </v>
      </c>
      <c r="K16" s="77" t="str">
        <f>IF(D16=""," ",J16+1)</f>
        <v> </v>
      </c>
      <c r="L16" s="77" t="str">
        <f>IF(D16=""," ",K16+1)</f>
        <v> </v>
      </c>
      <c r="M16" s="77" t="str">
        <f>IF(D16=""," ",L16+1)</f>
        <v> </v>
      </c>
      <c r="N16" s="77" t="str">
        <f>IF(D16=""," ",M16+1)</f>
        <v> </v>
      </c>
      <c r="O16" s="77" t="str">
        <f>IF(D16=""," ",N16+1)</f>
        <v> </v>
      </c>
      <c r="P16" s="77" t="str">
        <f>IF(D16=""," ",O16+1)</f>
        <v> </v>
      </c>
      <c r="Q16" s="78" t="str">
        <f>IF(D16=""," ",P16+1)</f>
        <v> </v>
      </c>
    </row>
    <row r="17" spans="1:17" ht="23.25" customHeight="1">
      <c r="A17" s="133"/>
      <c r="B17" s="130"/>
      <c r="C17" s="90" t="s">
        <v>24</v>
      </c>
      <c r="D17" s="91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3"/>
    </row>
    <row r="18" spans="1:17" ht="23.25" customHeight="1" thickBot="1">
      <c r="A18" s="134"/>
      <c r="B18" s="131"/>
      <c r="C18" s="15" t="s">
        <v>41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7"/>
    </row>
    <row r="19" spans="3:17" ht="11.25">
      <c r="C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3:17" ht="12" thickBot="1">
      <c r="C20" s="7" t="s">
        <v>19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41" t="s">
        <v>5</v>
      </c>
      <c r="B21" s="18" t="s">
        <v>22</v>
      </c>
      <c r="C21" s="63">
        <v>0.001</v>
      </c>
      <c r="D21" s="19">
        <v>4000000</v>
      </c>
      <c r="E21" s="20">
        <f>D21*(1+C21)</f>
        <v>4003999.9999999995</v>
      </c>
      <c r="F21" s="20">
        <f>E21*(1+C21)</f>
        <v>4008003.999999999</v>
      </c>
      <c r="G21" s="20">
        <f>F21*(1+C21)</f>
        <v>4012012.003999999</v>
      </c>
      <c r="H21" s="20">
        <f>G21*(1+C21)</f>
        <v>4016024.0160039985</v>
      </c>
      <c r="I21" s="20">
        <f>H21*(1+C21)</f>
        <v>4020040.040020002</v>
      </c>
      <c r="J21" s="20">
        <f>I21*(1+C21)</f>
        <v>4024060.0800600215</v>
      </c>
      <c r="K21" s="20">
        <f>J21*(1+C21)</f>
        <v>4028084.1401400813</v>
      </c>
      <c r="L21" s="20">
        <f>K21*(1+C21)</f>
        <v>4032112.224280221</v>
      </c>
      <c r="M21" s="20">
        <f>L21*(1+C21)</f>
        <v>4036144.336504501</v>
      </c>
      <c r="N21" s="20">
        <f>M21*(1+C21)</f>
        <v>4040180.4808410048</v>
      </c>
      <c r="O21" s="20">
        <f>N21*(1+C21)</f>
        <v>4044220.6613218454</v>
      </c>
      <c r="P21" s="20">
        <f>O21*(1+C21)</f>
        <v>4048264.8819831666</v>
      </c>
      <c r="Q21" s="21">
        <f>P21*(1+C21)</f>
        <v>4052313.1468651495</v>
      </c>
    </row>
    <row r="22" spans="1:17" ht="22.5" customHeight="1">
      <c r="A22" s="142"/>
      <c r="B22" s="22" t="s">
        <v>23</v>
      </c>
      <c r="C22" s="64">
        <v>0.001</v>
      </c>
      <c r="D22" s="23">
        <v>2500000</v>
      </c>
      <c r="E22" s="24">
        <f>D22*(1+C22)</f>
        <v>2502499.9999999995</v>
      </c>
      <c r="F22" s="24">
        <f>E22*(1+C22)</f>
        <v>2505002.499999999</v>
      </c>
      <c r="G22" s="24">
        <f>F22*(1+C22)</f>
        <v>2507507.502499999</v>
      </c>
      <c r="H22" s="24">
        <f>G22*(1+C22)</f>
        <v>2510015.0100024985</v>
      </c>
      <c r="I22" s="24">
        <f>H22*(1+C22)</f>
        <v>2512525.0250125006</v>
      </c>
      <c r="J22" s="24">
        <f>I22*(1+C22)</f>
        <v>2515037.550037513</v>
      </c>
      <c r="K22" s="24">
        <f>J22*(1+C22)</f>
        <v>2517552.5875875503</v>
      </c>
      <c r="L22" s="24">
        <f>K22*(1+C22)</f>
        <v>2520070.1401751377</v>
      </c>
      <c r="M22" s="24">
        <f>L22*(1+C22)</f>
        <v>2522590.2103153127</v>
      </c>
      <c r="N22" s="24">
        <f>M22*(1+C22)</f>
        <v>2525112.8005256276</v>
      </c>
      <c r="O22" s="24">
        <f>N22*(1+C22)</f>
        <v>2527637.913326153</v>
      </c>
      <c r="P22" s="24">
        <f>O22*(1+C22)</f>
        <v>2530165.551239479</v>
      </c>
      <c r="Q22" s="25">
        <f>P22*(1+C22)</f>
        <v>2532695.716790718</v>
      </c>
    </row>
    <row r="23" spans="1:17" ht="22.5" customHeight="1">
      <c r="A23" s="143"/>
      <c r="B23" s="26" t="s">
        <v>6</v>
      </c>
      <c r="C23" s="65"/>
      <c r="D23" s="27">
        <v>0</v>
      </c>
      <c r="E23" s="28">
        <f>D23*(1+C23)</f>
        <v>0</v>
      </c>
      <c r="F23" s="28">
        <f>E23*(1+C23)</f>
        <v>0</v>
      </c>
      <c r="G23" s="28">
        <f>F23*(1+C23)</f>
        <v>0</v>
      </c>
      <c r="H23" s="28">
        <f>G23*(1+C23)</f>
        <v>0</v>
      </c>
      <c r="I23" s="28">
        <f>H23*(1+C23)</f>
        <v>0</v>
      </c>
      <c r="J23" s="28">
        <f>I23*(1+C23)</f>
        <v>0</v>
      </c>
      <c r="K23" s="28">
        <f>J23*(1+C23)</f>
        <v>0</v>
      </c>
      <c r="L23" s="28">
        <f>K23*(1+C23)</f>
        <v>0</v>
      </c>
      <c r="M23" s="28">
        <f>L23*(1+C23)</f>
        <v>0</v>
      </c>
      <c r="N23" s="28">
        <f>M23*(1+C23)</f>
        <v>0</v>
      </c>
      <c r="O23" s="28">
        <f>N23*(1+C23)</f>
        <v>0</v>
      </c>
      <c r="P23" s="28">
        <f>O23*(1+C23)</f>
        <v>0</v>
      </c>
      <c r="Q23" s="29">
        <f>P23*(1+C23)</f>
        <v>0</v>
      </c>
    </row>
    <row r="24" spans="1:17" ht="22.5" customHeight="1">
      <c r="A24" s="143"/>
      <c r="B24" s="22" t="s">
        <v>7</v>
      </c>
      <c r="C24" s="64"/>
      <c r="D24" s="23">
        <v>0</v>
      </c>
      <c r="E24" s="24">
        <f>D24*(1+C24)</f>
        <v>0</v>
      </c>
      <c r="F24" s="24">
        <f>E24*(1+C24)</f>
        <v>0</v>
      </c>
      <c r="G24" s="24">
        <f>F24*(1+C24)</f>
        <v>0</v>
      </c>
      <c r="H24" s="24">
        <f>G24*(1+C24)</f>
        <v>0</v>
      </c>
      <c r="I24" s="24">
        <f>H24*(1+C24)</f>
        <v>0</v>
      </c>
      <c r="J24" s="24">
        <f>I24*(1+C24)</f>
        <v>0</v>
      </c>
      <c r="K24" s="24">
        <f>J24*(1+C24)</f>
        <v>0</v>
      </c>
      <c r="L24" s="24">
        <f>K24*(1+C24)</f>
        <v>0</v>
      </c>
      <c r="M24" s="24">
        <f>L24*(1+C24)</f>
        <v>0</v>
      </c>
      <c r="N24" s="24">
        <f>M24*(1+C24)</f>
        <v>0</v>
      </c>
      <c r="O24" s="24">
        <f>N24*(1+C24)</f>
        <v>0</v>
      </c>
      <c r="P24" s="24">
        <f>O24*(1+C24)</f>
        <v>0</v>
      </c>
      <c r="Q24" s="25">
        <f>P24*(1+C24)</f>
        <v>0</v>
      </c>
    </row>
    <row r="25" spans="1:17" ht="22.5" customHeight="1" thickBot="1">
      <c r="A25" s="143"/>
      <c r="B25" s="30" t="s">
        <v>8</v>
      </c>
      <c r="C25" s="66"/>
      <c r="D25" s="31">
        <v>0</v>
      </c>
      <c r="E25" s="32">
        <f>D25*(1+C25)</f>
        <v>0</v>
      </c>
      <c r="F25" s="32">
        <f>E25*(1+C25)</f>
        <v>0</v>
      </c>
      <c r="G25" s="32">
        <f>F25*(1+C25)</f>
        <v>0</v>
      </c>
      <c r="H25" s="32">
        <f>G25*(1+C25)</f>
        <v>0</v>
      </c>
      <c r="I25" s="32">
        <f>H25*(1+C25)</f>
        <v>0</v>
      </c>
      <c r="J25" s="32">
        <f>I25*(1+C25)</f>
        <v>0</v>
      </c>
      <c r="K25" s="32">
        <f>J25*(1+C25)</f>
        <v>0</v>
      </c>
      <c r="L25" s="32">
        <f>K25*(1+C25)</f>
        <v>0</v>
      </c>
      <c r="M25" s="32">
        <f>L25*(1+C25)</f>
        <v>0</v>
      </c>
      <c r="N25" s="32">
        <f>M25*(1+C25)</f>
        <v>0</v>
      </c>
      <c r="O25" s="32">
        <f>N25*(1+C25)</f>
        <v>0</v>
      </c>
      <c r="P25" s="32">
        <f>O25*(1+C25)</f>
        <v>0</v>
      </c>
      <c r="Q25" s="33">
        <f>P25*(1+C25)</f>
        <v>0</v>
      </c>
    </row>
    <row r="26" spans="1:17" ht="22.5" customHeight="1" thickBot="1">
      <c r="A26" s="144"/>
      <c r="B26" s="34" t="s">
        <v>9</v>
      </c>
      <c r="C26" s="35"/>
      <c r="D26" s="36">
        <f aca="true" t="shared" si="0" ref="D26:Q26">SUM(D21:D25)</f>
        <v>6500000</v>
      </c>
      <c r="E26" s="37">
        <f t="shared" si="0"/>
        <v>6506499.999999999</v>
      </c>
      <c r="F26" s="37">
        <f t="shared" si="0"/>
        <v>6513006.499999998</v>
      </c>
      <c r="G26" s="37">
        <f t="shared" si="0"/>
        <v>6519519.506499998</v>
      </c>
      <c r="H26" s="37">
        <f t="shared" si="0"/>
        <v>6526039.026006497</v>
      </c>
      <c r="I26" s="37">
        <f t="shared" si="0"/>
        <v>6532565.065032503</v>
      </c>
      <c r="J26" s="37">
        <f t="shared" si="0"/>
        <v>6539097.6300975345</v>
      </c>
      <c r="K26" s="37">
        <f t="shared" si="0"/>
        <v>6545636.727727631</v>
      </c>
      <c r="L26" s="37">
        <f t="shared" si="0"/>
        <v>6552182.364455359</v>
      </c>
      <c r="M26" s="37">
        <f t="shared" si="0"/>
        <v>6558734.546819814</v>
      </c>
      <c r="N26" s="37">
        <f t="shared" si="0"/>
        <v>6565293.281366632</v>
      </c>
      <c r="O26" s="37">
        <f t="shared" si="0"/>
        <v>6571858.574647998</v>
      </c>
      <c r="P26" s="37">
        <f t="shared" si="0"/>
        <v>6578430.433222646</v>
      </c>
      <c r="Q26" s="38">
        <f t="shared" si="0"/>
        <v>6585008.863655867</v>
      </c>
    </row>
    <row r="27" spans="1:17" ht="12" thickBot="1">
      <c r="A27" s="39"/>
      <c r="B27" s="40"/>
      <c r="C27" s="41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2"/>
    </row>
    <row r="28" spans="1:17" ht="22.5" customHeight="1">
      <c r="A28" s="145" t="s">
        <v>10</v>
      </c>
      <c r="B28" s="79" t="s">
        <v>11</v>
      </c>
      <c r="C28" s="80">
        <v>0.001</v>
      </c>
      <c r="D28" s="81">
        <v>2520000</v>
      </c>
      <c r="E28" s="82">
        <f>D28*(1+C28)</f>
        <v>2522519.9999999995</v>
      </c>
      <c r="F28" s="82">
        <f>E28*(1+C28)</f>
        <v>2525042.519999999</v>
      </c>
      <c r="G28" s="82">
        <f>F28*(1+C28)</f>
        <v>2527567.5625199988</v>
      </c>
      <c r="H28" s="82">
        <f>G28*(1+C28)</f>
        <v>2530095.1300825183</v>
      </c>
      <c r="I28" s="82">
        <f>H28*(1+C28)</f>
        <v>2532625.2252126005</v>
      </c>
      <c r="J28" s="82">
        <f>I28*(1+C28)</f>
        <v>2535157.850437813</v>
      </c>
      <c r="K28" s="82">
        <f>J28*(1+C28)</f>
        <v>2537693.0082882503</v>
      </c>
      <c r="L28" s="82">
        <f>K28*(1+C28)</f>
        <v>2540230.701296538</v>
      </c>
      <c r="M28" s="82">
        <f>L28*(1+C28)</f>
        <v>2542770.9319978342</v>
      </c>
      <c r="N28" s="82">
        <f>M28*(1+C28)</f>
        <v>2545313.7029298316</v>
      </c>
      <c r="O28" s="82">
        <f>N28*(1+C28)</f>
        <v>2547859.0166327613</v>
      </c>
      <c r="P28" s="82">
        <f>O28*(1+C28)</f>
        <v>2550406.875649394</v>
      </c>
      <c r="Q28" s="83">
        <f>P28*(1+C28)</f>
        <v>2552957.282525043</v>
      </c>
    </row>
    <row r="29" spans="1:17" ht="22.5" customHeight="1">
      <c r="A29" s="146"/>
      <c r="B29" s="47" t="s">
        <v>12</v>
      </c>
      <c r="C29" s="68"/>
      <c r="D29" s="48">
        <v>1350000</v>
      </c>
      <c r="E29" s="49">
        <v>1350000</v>
      </c>
      <c r="F29" s="49">
        <v>1350000</v>
      </c>
      <c r="G29" s="49">
        <v>1350000</v>
      </c>
      <c r="H29" s="49">
        <v>1350000</v>
      </c>
      <c r="I29" s="49">
        <v>10000000</v>
      </c>
      <c r="J29" s="49">
        <v>1800000</v>
      </c>
      <c r="K29" s="49">
        <v>1800000</v>
      </c>
      <c r="L29" s="49">
        <v>1800000</v>
      </c>
      <c r="M29" s="49">
        <v>1800000</v>
      </c>
      <c r="N29" s="49">
        <v>1800000</v>
      </c>
      <c r="O29" s="49">
        <v>1800000</v>
      </c>
      <c r="P29" s="49">
        <v>1800000</v>
      </c>
      <c r="Q29" s="50">
        <v>1800000</v>
      </c>
    </row>
    <row r="30" spans="1:17" ht="22.5" customHeight="1">
      <c r="A30" s="146"/>
      <c r="B30" s="22" t="s">
        <v>13</v>
      </c>
      <c r="C30" s="64"/>
      <c r="D30" s="23">
        <v>220000</v>
      </c>
      <c r="E30" s="24">
        <v>230000</v>
      </c>
      <c r="F30" s="24">
        <v>510000</v>
      </c>
      <c r="G30" s="24">
        <v>510000</v>
      </c>
      <c r="H30" s="24">
        <v>570000</v>
      </c>
      <c r="I30" s="24">
        <v>570000</v>
      </c>
      <c r="J30" s="24">
        <v>580000</v>
      </c>
      <c r="K30" s="24">
        <v>590000</v>
      </c>
      <c r="L30" s="24">
        <v>710000</v>
      </c>
      <c r="M30" s="24">
        <v>720000</v>
      </c>
      <c r="N30" s="24">
        <v>930000</v>
      </c>
      <c r="O30" s="24">
        <v>1000000</v>
      </c>
      <c r="P30" s="24">
        <v>1000000</v>
      </c>
      <c r="Q30" s="25">
        <v>1500000</v>
      </c>
    </row>
    <row r="31" spans="1:17" ht="22.5" customHeight="1">
      <c r="A31" s="146"/>
      <c r="B31" s="47" t="s">
        <v>36</v>
      </c>
      <c r="C31" s="68"/>
      <c r="D31" s="48">
        <v>100000</v>
      </c>
      <c r="E31" s="49">
        <v>100000</v>
      </c>
      <c r="F31" s="49">
        <v>100000</v>
      </c>
      <c r="G31" s="49">
        <v>100000</v>
      </c>
      <c r="H31" s="49">
        <v>600000</v>
      </c>
      <c r="I31" s="49">
        <v>0</v>
      </c>
      <c r="J31" s="49">
        <v>100000</v>
      </c>
      <c r="K31" s="49">
        <v>0</v>
      </c>
      <c r="L31" s="49">
        <v>100000</v>
      </c>
      <c r="M31" s="49">
        <v>0</v>
      </c>
      <c r="N31" s="49">
        <v>0</v>
      </c>
      <c r="O31" s="49">
        <v>100000</v>
      </c>
      <c r="P31" s="49">
        <v>0</v>
      </c>
      <c r="Q31" s="50">
        <v>0</v>
      </c>
    </row>
    <row r="32" spans="1:17" ht="22.5" customHeight="1">
      <c r="A32" s="146"/>
      <c r="B32" s="22" t="s">
        <v>14</v>
      </c>
      <c r="C32" s="64"/>
      <c r="D32" s="23">
        <v>0</v>
      </c>
      <c r="E32" s="24">
        <v>0</v>
      </c>
      <c r="F32" s="24">
        <v>2600000</v>
      </c>
      <c r="G32" s="24">
        <v>0</v>
      </c>
      <c r="H32" s="24">
        <v>0</v>
      </c>
      <c r="I32" s="24">
        <v>0</v>
      </c>
      <c r="J32" s="24">
        <v>0</v>
      </c>
      <c r="K32" s="24">
        <v>2600000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5">
        <v>0</v>
      </c>
    </row>
    <row r="33" spans="1:17" ht="22.5" customHeight="1" thickBot="1">
      <c r="A33" s="146"/>
      <c r="B33" s="51" t="s">
        <v>15</v>
      </c>
      <c r="C33" s="69"/>
      <c r="D33" s="52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4">
        <v>0</v>
      </c>
    </row>
    <row r="34" spans="1:17" ht="22.5" customHeight="1" thickBot="1">
      <c r="A34" s="147"/>
      <c r="B34" s="34" t="s">
        <v>16</v>
      </c>
      <c r="C34" s="35"/>
      <c r="D34" s="36">
        <f aca="true" t="shared" si="1" ref="D34:Q34">SUM(D28:D33)</f>
        <v>4190000</v>
      </c>
      <c r="E34" s="37">
        <f t="shared" si="1"/>
        <v>4202520</v>
      </c>
      <c r="F34" s="37">
        <f t="shared" si="1"/>
        <v>7085042.52</v>
      </c>
      <c r="G34" s="37">
        <f t="shared" si="1"/>
        <v>4487567.562519999</v>
      </c>
      <c r="H34" s="37">
        <f t="shared" si="1"/>
        <v>5050095.130082518</v>
      </c>
      <c r="I34" s="37">
        <f t="shared" si="1"/>
        <v>13102625.2252126</v>
      </c>
      <c r="J34" s="37">
        <f t="shared" si="1"/>
        <v>5015157.8504378125</v>
      </c>
      <c r="K34" s="37">
        <f t="shared" si="1"/>
        <v>7527693.00828825</v>
      </c>
      <c r="L34" s="37">
        <f t="shared" si="1"/>
        <v>5150230.701296538</v>
      </c>
      <c r="M34" s="37">
        <f t="shared" si="1"/>
        <v>5062770.931997834</v>
      </c>
      <c r="N34" s="37">
        <f t="shared" si="1"/>
        <v>5275313.702929832</v>
      </c>
      <c r="O34" s="37">
        <f t="shared" si="1"/>
        <v>5447859.016632762</v>
      </c>
      <c r="P34" s="37">
        <f t="shared" si="1"/>
        <v>5350406.8756493945</v>
      </c>
      <c r="Q34" s="38">
        <f t="shared" si="1"/>
        <v>5852957.282525043</v>
      </c>
    </row>
    <row r="35" spans="1:17" ht="12" thickBot="1">
      <c r="A35" s="39"/>
      <c r="B35" s="40"/>
      <c r="C35" s="41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2"/>
    </row>
    <row r="36" spans="1:17" ht="22.5" customHeight="1" thickBot="1">
      <c r="A36" s="120" t="s">
        <v>17</v>
      </c>
      <c r="B36" s="121"/>
      <c r="C36" s="55"/>
      <c r="D36" s="84">
        <f aca="true" t="shared" si="2" ref="D36:Q36">D26-D34</f>
        <v>2310000</v>
      </c>
      <c r="E36" s="85">
        <f t="shared" si="2"/>
        <v>2303979.999999999</v>
      </c>
      <c r="F36" s="85">
        <f t="shared" si="2"/>
        <v>-572036.0200000014</v>
      </c>
      <c r="G36" s="85">
        <f t="shared" si="2"/>
        <v>2031951.943979999</v>
      </c>
      <c r="H36" s="85">
        <f t="shared" si="2"/>
        <v>1475943.8959239796</v>
      </c>
      <c r="I36" s="85">
        <f t="shared" si="2"/>
        <v>-6570060.160180097</v>
      </c>
      <c r="J36" s="85">
        <f t="shared" si="2"/>
        <v>1523939.779659722</v>
      </c>
      <c r="K36" s="85">
        <f t="shared" si="2"/>
        <v>-982056.2805606192</v>
      </c>
      <c r="L36" s="85">
        <f t="shared" si="2"/>
        <v>1401951.663158821</v>
      </c>
      <c r="M36" s="85">
        <f t="shared" si="2"/>
        <v>1495963.6148219798</v>
      </c>
      <c r="N36" s="85">
        <f t="shared" si="2"/>
        <v>1289979.5784368003</v>
      </c>
      <c r="O36" s="85">
        <f t="shared" si="2"/>
        <v>1123999.5580152366</v>
      </c>
      <c r="P36" s="85">
        <f t="shared" si="2"/>
        <v>1228023.5575732514</v>
      </c>
      <c r="Q36" s="86">
        <f t="shared" si="2"/>
        <v>732051.581130824</v>
      </c>
    </row>
    <row r="37" spans="1:17" ht="22.5" customHeight="1" thickBot="1">
      <c r="A37" s="135" t="s">
        <v>18</v>
      </c>
      <c r="B37" s="136"/>
      <c r="C37" s="59">
        <v>200000</v>
      </c>
      <c r="D37" s="87">
        <f aca="true" t="shared" si="3" ref="D37:Q37">C37+D36</f>
        <v>2510000</v>
      </c>
      <c r="E37" s="88">
        <f t="shared" si="3"/>
        <v>4813979.999999999</v>
      </c>
      <c r="F37" s="88">
        <f t="shared" si="3"/>
        <v>4241943.979999998</v>
      </c>
      <c r="G37" s="88">
        <f t="shared" si="3"/>
        <v>6273895.923979997</v>
      </c>
      <c r="H37" s="88">
        <f t="shared" si="3"/>
        <v>7749839.819903976</v>
      </c>
      <c r="I37" s="88">
        <f t="shared" si="3"/>
        <v>1179779.6597238788</v>
      </c>
      <c r="J37" s="88">
        <f t="shared" si="3"/>
        <v>2703719.439383601</v>
      </c>
      <c r="K37" s="88">
        <f t="shared" si="3"/>
        <v>1721663.1588229816</v>
      </c>
      <c r="L37" s="88">
        <f t="shared" si="3"/>
        <v>3123614.8219818026</v>
      </c>
      <c r="M37" s="88">
        <f t="shared" si="3"/>
        <v>4619578.436803782</v>
      </c>
      <c r="N37" s="88">
        <f t="shared" si="3"/>
        <v>5909558.015240583</v>
      </c>
      <c r="O37" s="88">
        <f t="shared" si="3"/>
        <v>7033557.573255819</v>
      </c>
      <c r="P37" s="88">
        <f t="shared" si="3"/>
        <v>8261581.130829071</v>
      </c>
      <c r="Q37" s="89">
        <f t="shared" si="3"/>
        <v>8993632.711959895</v>
      </c>
    </row>
    <row r="39" spans="1:17" ht="11.25">
      <c r="A39" s="138" t="s">
        <v>29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</row>
  </sheetData>
  <mergeCells count="15">
    <mergeCell ref="A37:B37"/>
    <mergeCell ref="A1:P1"/>
    <mergeCell ref="A39:Q39"/>
    <mergeCell ref="A21:A26"/>
    <mergeCell ref="A36:B36"/>
    <mergeCell ref="A28:A34"/>
    <mergeCell ref="A2:A3"/>
    <mergeCell ref="B2:C2"/>
    <mergeCell ref="B3:C3"/>
    <mergeCell ref="A4:A18"/>
    <mergeCell ref="B4:B6"/>
    <mergeCell ref="B7:B9"/>
    <mergeCell ref="B10:B12"/>
    <mergeCell ref="B13:B15"/>
    <mergeCell ref="B16:B18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nakagawa</dc:creator>
  <cp:keywords/>
  <dc:description/>
  <cp:lastModifiedBy> </cp:lastModifiedBy>
  <cp:lastPrinted>2007-06-12T04:17:45Z</cp:lastPrinted>
  <dcterms:created xsi:type="dcterms:W3CDTF">2007-06-11T11:21:28Z</dcterms:created>
  <dcterms:modified xsi:type="dcterms:W3CDTF">2008-06-23T07:31:07Z</dcterms:modified>
  <cp:category/>
  <cp:version/>
  <cp:contentType/>
  <cp:contentStatus/>
</cp:coreProperties>
</file>